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06-2021\2-vyzva\vyzva-podpurne dokumenty\"/>
    </mc:Choice>
  </mc:AlternateContent>
  <xr:revisionPtr revIDLastSave="0" documentId="13_ncr:1_{57DDDF39-60C2-4105-AD7B-7E8E538F9441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CPHP!$B$1:$L$74</definedName>
  </definedNames>
  <calcPr calcId="191029"/>
</workbook>
</file>

<file path=xl/calcChain.xml><?xml version="1.0" encoding="utf-8"?>
<calcChain xmlns="http://schemas.openxmlformats.org/spreadsheetml/2006/main">
  <c r="J59" i="1" l="1"/>
  <c r="J60" i="1"/>
  <c r="J63" i="1"/>
  <c r="J64" i="1"/>
  <c r="J66" i="1"/>
  <c r="J67" i="1"/>
  <c r="J68" i="1"/>
  <c r="J71" i="1"/>
  <c r="J61" i="1"/>
  <c r="K61" i="1"/>
  <c r="J62" i="1"/>
  <c r="K62" i="1"/>
  <c r="K64" i="1"/>
  <c r="J65" i="1"/>
  <c r="K65" i="1"/>
  <c r="J69" i="1"/>
  <c r="K69" i="1"/>
  <c r="J70" i="1"/>
  <c r="K70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K68" i="1" l="1"/>
  <c r="K60" i="1"/>
  <c r="K71" i="1"/>
  <c r="K67" i="1"/>
  <c r="K63" i="1"/>
  <c r="K59" i="1"/>
  <c r="K66" i="1"/>
  <c r="K36" i="1"/>
  <c r="J39" i="1"/>
  <c r="K41" i="1"/>
  <c r="J42" i="1"/>
  <c r="J47" i="1"/>
  <c r="J55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6" i="1"/>
  <c r="K56" i="1"/>
  <c r="J57" i="1"/>
  <c r="K57" i="1"/>
  <c r="J58" i="1"/>
  <c r="K58" i="1"/>
  <c r="K55" i="1" l="1"/>
  <c r="K47" i="1"/>
  <c r="K3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74" i="1" l="1"/>
  <c r="I74" i="1"/>
</calcChain>
</file>

<file path=xl/sharedStrings.xml><?xml version="1.0" encoding="utf-8"?>
<sst xmlns="http://schemas.openxmlformats.org/spreadsheetml/2006/main" count="300" uniqueCount="168">
  <si>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</si>
  <si>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</si>
  <si>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</si>
  <si>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</si>
  <si>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</si>
  <si>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</si>
  <si>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</si>
  <si>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</si>
  <si>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 xml:space="preserve">33762000-9 - Papírové kapesníky </t>
  </si>
  <si>
    <t>ks</t>
  </si>
  <si>
    <t>role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</si>
  <si>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</si>
  <si>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</si>
  <si>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</si>
  <si>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</si>
  <si>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</si>
  <si>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</si>
  <si>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</si>
  <si>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 xml:space="preserve">MYCÍ PROSTŘEDEK NA PODLAHY </t>
  </si>
  <si>
    <t>MYCÍ PROSTŘ. KUCHYNĚ NA NÁDOBÍ</t>
  </si>
  <si>
    <t>39832100-4 - Prášek na mytí nádobí</t>
  </si>
  <si>
    <t>39831600-2 - Čisticí prostředky pro WC</t>
  </si>
  <si>
    <t>VŮNĚ WC - gel - "vanička"</t>
  </si>
  <si>
    <t xml:space="preserve">39811100-1 - Osvěžovače vzduchu </t>
  </si>
  <si>
    <t xml:space="preserve">39831000-6 - Prací prostředky </t>
  </si>
  <si>
    <t>ODSTRAŇOVAČ PLÍSNÍ S ROZPRAŠOVAČEM</t>
  </si>
  <si>
    <t>Čistič oken s rozprašovačem</t>
  </si>
  <si>
    <t>18424000-7 - Rukavice</t>
  </si>
  <si>
    <t>pár</t>
  </si>
  <si>
    <t>Sáčky na odpadky</t>
  </si>
  <si>
    <t>19640000-4 - Odpadní pytle a sáčky z polymerů ethylenu</t>
  </si>
  <si>
    <t xml:space="preserve">33760000-5 - Toaletní papír, kapesníky, ruční utěrky a ubrousky 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</si>
  <si>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</si>
  <si>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</si>
  <si>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</si>
  <si>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</si>
  <si>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</si>
  <si>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t>Molitanové houbičky malé</t>
  </si>
  <si>
    <t xml:space="preserve">39813000-4 - Čisticí pasty a prášky </t>
  </si>
  <si>
    <t>Rukavice latex - M</t>
  </si>
  <si>
    <t xml:space="preserve">Rukavice přírodní latex, vysoce elastické, s bavlněnou vystýlkou, velikost M. </t>
  </si>
  <si>
    <t xml:space="preserve">39224350-6 - Lopatky na smetí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</si>
  <si>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</si>
  <si>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</si>
  <si>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</si>
  <si>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33764000-3 - Papírové ubrousky</t>
  </si>
  <si>
    <t>33770000-8 - Papírové hygienické výrobky</t>
  </si>
  <si>
    <t>33772000-2 - Papírové výrobky na jedno použití</t>
  </si>
  <si>
    <t>39800000-0 - Čisticí a lešticí výrobky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</si>
  <si>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</si>
  <si>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</si>
  <si>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</si>
  <si>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</si>
  <si>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</si>
  <si>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</si>
  <si>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</si>
  <si>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</si>
  <si>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</si>
  <si>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</si>
  <si>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</si>
  <si>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Samostatná faktura</t>
  </si>
  <si>
    <t>DEZINFEKČNÍ PROSTŘEDEK NA PRACOVNÍ PLOCHY</t>
  </si>
  <si>
    <t>DEZINFEKČNÍ PROSTŘEDEK NA PODLAHY</t>
  </si>
  <si>
    <t>MYCÍ PROSTŘ. KUCHYNĚ - čistící krém</t>
  </si>
  <si>
    <t>VŮNĚ WC - suchý sprey</t>
  </si>
  <si>
    <t>Osvěžovač vzduchu - suchý spray, odstraňovač pachů, náplň  300 ml  - 400 ml.</t>
  </si>
  <si>
    <t>Osvěžovač vzduchu, gel - "vanička", náplň 150 g - 200 g.</t>
  </si>
  <si>
    <t>MÝDLO  TEKUTÉ- bez aplikátoru</t>
  </si>
  <si>
    <t>Husté tekuté mýdlo s glycerinem, s přírodními výtažky, balení bez aplikátoru, náplň   5 -6 l. Obsah NaCl max. 1%. Nutno doložit potvrzením od  výrobce.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</si>
  <si>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Náplň  0,5 - 0,75 l.</t>
  </si>
  <si>
    <t>Leštěnka na nábytek - spray</t>
  </si>
  <si>
    <t>Molitanové houbičky malé, na jedné straně abrazivní vrstva, balení 10 - 12ks.</t>
  </si>
  <si>
    <t>MYCÍ PROSTŘ. WC - tekutý</t>
  </si>
  <si>
    <t>KRÉM NA RUCE</t>
  </si>
  <si>
    <t xml:space="preserve">Kuchyňské utěrky </t>
  </si>
  <si>
    <t>balení (2role)</t>
  </si>
  <si>
    <t>Houbový hadřík</t>
  </si>
  <si>
    <t>18 x 16 cm, vysoce savý a trvanlivý.</t>
  </si>
  <si>
    <t>Hydratační a regenerační ochranný krém, náplň 100 ml - 150 ml.</t>
  </si>
  <si>
    <t>Ubrousky - 2 vrstvé</t>
  </si>
  <si>
    <t xml:space="preserve">Ubrousky barevné na rauty, 2vrstvé. Balení 20 - 40 ks (ubrousků). </t>
  </si>
  <si>
    <t>Ubrousky - 1 vrstvé</t>
  </si>
  <si>
    <t xml:space="preserve">Kapesníčky stolní </t>
  </si>
  <si>
    <t xml:space="preserve">Kapesníčky stolní (vytahovací),  2 vrstvé. Balení min. 100ks (ubrousků). </t>
  </si>
  <si>
    <t>MÝDLO  TUHÉ</t>
  </si>
  <si>
    <t>Tekutý kyselý čistící prostředek s antibakteriálními účinky a obsahem látek rozpouštějíci rez, vodní kámen a jiné usazeniny. Náplň  0,5 - 0,75l.</t>
  </si>
  <si>
    <t>Balíček skládaných Z-Z ručníků. 2vrstvé, bílé, 100% celuloza, rozměr 23 x 25cm, 1ks (balíček) min. 150ks papírových ručníků. Určeno do zásobníků. V kartonu min. 20ks (balíčků).</t>
  </si>
  <si>
    <t>Tekutý přípravek na ruční mytí nádobí, odstraňování mastnoty i ve studené vodě, náplň 1 - 1,5 l.</t>
  </si>
  <si>
    <t>Příloha č. 2 Kupní smlouvy - technická specifikace
Čisticí prostředky a hygienické potřeby (II.) 006 - 2021</t>
  </si>
  <si>
    <t>Toaletní papír v roli 19</t>
  </si>
  <si>
    <t>MÝDLO TEKUTÉ- s aplikátorem</t>
  </si>
  <si>
    <t>PRACÍ PRÁŠEK</t>
  </si>
  <si>
    <t>Rukavice gumové - XL</t>
  </si>
  <si>
    <t xml:space="preserve">Vnitřní bavlněná vložka, velikost XL.  </t>
  </si>
  <si>
    <t xml:space="preserve">Folie potravinářská v roli </t>
  </si>
  <si>
    <t>Role šíře  45cm,  návin min. 300m.</t>
  </si>
  <si>
    <t>Z netkaného textilu  (vizkóza),  - rozměr  60 x 70  (oranžový).</t>
  </si>
  <si>
    <t>Lopatka + smetáček</t>
  </si>
  <si>
    <t>sada</t>
  </si>
  <si>
    <t xml:space="preserve">Souprava s otvorem pro  zavěšení, - štětiny -  syntetické vlákno polyetylen,   - lopatka opatřena gumou. </t>
  </si>
  <si>
    <t>STROJNÍ MYTÍ - DO MYČEK NÁDOBÍ  - mytí</t>
  </si>
  <si>
    <t>Tablety do myčky  5 v 1. Počet tablet v balení 80 - 100 ks.</t>
  </si>
  <si>
    <t xml:space="preserve">Ubrousky 33x33 cm . Balení 100-150ks (ubrousků). </t>
  </si>
  <si>
    <t>Průmyslové utěrky papírové</t>
  </si>
  <si>
    <t xml:space="preserve">balení </t>
  </si>
  <si>
    <t>Papírová utěrka v roli, bílá, 2 vrstvá, návin min. 120m. Balení 6-8 ks.</t>
  </si>
  <si>
    <t>Papírové tácky</t>
  </si>
  <si>
    <t>Papírové tácky 13x20cm, balení 100 ks.</t>
  </si>
  <si>
    <t>MYCÍ PROSTŘEDEK NA PODLAHY</t>
  </si>
  <si>
    <t>MYCÍ PROSTŘ. KOUPELNA - čistící krém</t>
  </si>
  <si>
    <t>Čistící krém s rozprašovačem  - s aktivními odmašťovacími látkami a aktivními látkami proti vodnímu kameni . Náplň 0,5 - 0,75l.</t>
  </si>
  <si>
    <t>MYCÍ PROSTŘ. KOUPELNA - tekutý</t>
  </si>
  <si>
    <t>Tekutý čistič  na vápenaté usazeniny. Použití: nerezové dřezy a vodovodní baterie, keramická umyvadla, vany, příbory,sklenice, jídelní soupravy, podlahy,dlaždičky,keramika. Náplň  0,75 - 1l.</t>
  </si>
  <si>
    <t>MYCÍ PROSTŘ. WC - leštící,gel</t>
  </si>
  <si>
    <t>Leštěnka na nábytek proti prachu  - spray. Použití zejména: na kov, dřevo, sklo, plast. Náplň 400ml - 500 ml.</t>
  </si>
  <si>
    <t>Rukavice latex - L</t>
  </si>
  <si>
    <t xml:space="preserve">Rukavice přírodní latex, vysoce elastické, s bavlněnou vystýlkou, velikost L. </t>
  </si>
  <si>
    <t>Hygienické sáčky</t>
  </si>
  <si>
    <t>Sáčky hygienické (na vložky) mikrotenové . Balení 25 - 30ks.</t>
  </si>
  <si>
    <t>50 x 60cm - 30litrů. Tloušťka min. 6 mic. Role 50 - 60 ks.</t>
  </si>
  <si>
    <t>Sáčky na odpadky - pevné</t>
  </si>
  <si>
    <t xml:space="preserve">63 x 74cm  - 60litrů. Pevné sáčky do odpadkových košů, vyrobené z HDPE fólie. Odolné proti roztržení a úniku tekutiny, tloušťka fólie min. 24 mic. Role 10  -12 ks.  </t>
  </si>
  <si>
    <t>Smetáček + lopatka</t>
  </si>
  <si>
    <t>Rozměr 54 x 65 cm, klasický tkaný (bílý),  - složení:  75% Bavlny, 25% Viskózy.</t>
  </si>
  <si>
    <t>35 x 40 cm , flanelová, bílá.</t>
  </si>
  <si>
    <t>38 x 38 cm, viskozová, barevná.</t>
  </si>
  <si>
    <t>ECO MYCÍ PROSTŘEDEK NA PODLAHY</t>
  </si>
  <si>
    <t>ECO MÝDLOVÝ PROSTŘEDEK NA PODLAHY</t>
  </si>
  <si>
    <t>ECO MYCÍ PROSTŘ. WC - gel</t>
  </si>
  <si>
    <t>DEZINFEKČNÍ PROSTŘ NA RUCE</t>
  </si>
  <si>
    <t>Bezoplachová dezinfekce na ruce v lahvi s pumpičkou; s antibakteriální a virucidní účinností; náplň 500-600 ml</t>
  </si>
  <si>
    <t>Ing. Alena Hemrová, 
Tel.: 37763 3703,
724 074 697</t>
  </si>
  <si>
    <t>Husova 11,
301 00 Plzeň,
Fakulta zdravotnických studií -
Děkanát,
místnost HJ 215</t>
  </si>
  <si>
    <t>PS - Ing. Pavol Janča,
Tel.: 37763 1804</t>
  </si>
  <si>
    <t>Univerzitní 22, 
301 00 Plzeň,
Provoz a služby -
Energetické hospodářství,
místnost UK 008</t>
  </si>
  <si>
    <t>Michaela Jindrová,
Tel.: 37763 1331</t>
  </si>
  <si>
    <t>Univerzitní 22, 
301 00 Plzeň,
Fakulta strojní -
Provoz a služby - Centrální sklad,
místnost UU 013</t>
  </si>
  <si>
    <t>Jan Pinker,
Tel.: 602 389 189</t>
  </si>
  <si>
    <t>Univerzitní 8,
301 00 Plzeň,
Provoz a služby - Správa budov</t>
  </si>
  <si>
    <t>Eva Bultasová,
Tel.: 37763 3201,
E-mail: bultasov@kfu.zcu.cz</t>
  </si>
  <si>
    <t>Univerzitní 22, 
301 00 Plzeň,
Fakulta ekonomická -
Katedra financí a účetnictví,
místnost UK 512</t>
  </si>
  <si>
    <t>Papírové ručníky do zásobníku</t>
  </si>
  <si>
    <t>Systém H2 - Systém skládaných ručníků.
Počet vrstev: 2. 
Barva: Bílá. 
Balíček po 150 kusech.
Rozměr ručníku (š x d): 21,2 x 25,5 cm
3/Z
Soft: Jemný a šetrný k pokožce.
Dobrá absorpce: zajišťuje rychlé osušení rukou.</t>
  </si>
  <si>
    <t>Role průmyslová 19, 2vrstvý, bílý, 100% celuloza. V balení min. 12ks (rolí). 
Návin min. 100 bm, průměr dutinky max. 6,5 cm. Určeno do zásobníků.</t>
  </si>
  <si>
    <t>Univerzální čisticí přípravek na podlahy pro ruční mytí - bez obsahu fosfátů. Použití na podlahy (např. PVC, linolea, dlažby, mramor) a na další omyvatelné plochy a povrchy. Náplň 5 - 6 l.</t>
  </si>
  <si>
    <t>Husté tekuté mýdlo s glycerinem, s přírodními výtažky, balení s aplikátorem. Náplň  0,75 - 1l.</t>
  </si>
  <si>
    <t>MÝDLO TEKUTÉ - s aplikátorem</t>
  </si>
  <si>
    <t>Toaletní mýdlo - hmotnost 1ks: min. 100g.</t>
  </si>
  <si>
    <t>Prací prášek pro barevné prádlo, pro teploty 30 - 90 st, s obsahem složky zabraňující usazování vodního kamene, obsah 8 - 10 kg.</t>
  </si>
  <si>
    <t>Z netkaného textilu  (vizkóza), rozměr  60 x 70  (oranžový).</t>
  </si>
  <si>
    <t xml:space="preserve">Souprava s otvorem pro  zavěšení, - štětiny - syntetické vlákno polyetylen, lopatka opatřena gumou. </t>
  </si>
  <si>
    <t xml:space="preserve">Kuchyňské utěrky v roli, 2vrstvé, min. 50 útržků  v roli. Návin v jedné roli min. 30m. Balení 2 role.  </t>
  </si>
  <si>
    <t>Univerzální čistící prostředek se čpavkem. Použití zejména: mytí podlahových krytin, kachliček, dlaždic, omyvatelných stěn, na podlahy, nábytek, lamináty, nerez, smalt, keramiku, okna, koberce. Náplň 1,5  - 2 l.</t>
  </si>
  <si>
    <t>Univerzální čisticí přípravek na podlahy pro ruční mytí  - bez obsahu fosfátů. Použití na podlahy (např. PVC, linolea, dlažby, mramor) a na další omyvatelné plochy a povrchy, náplň 5 - 6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</si>
  <si>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</si>
  <si>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Tekutý čistící a dezinfekční prostředek  - baktericidní a fungicidní účinky. Použití: na podlahy, chodby, koupelny a hygienická zařízení. Náplň 0,75 - 1 l.</t>
  </si>
  <si>
    <t>Jemný čisticí krém s přísadou abrazivních látek. PH: 7,5-10. Použití zejména: čištění nádobí, sporáků, umyvadel, van, smaltovaných předmětů apod., na úklid kuchyní, koupelen a všech nenasákavých povrchů, náplň 600-800 g.</t>
  </si>
  <si>
    <t>Dezinfekční a leštící přípravek - gel,  rozpustný ve vodě. Použití: k odstranění nečistot a  vodního kamene v toaletě. Náplň  0,75 - 1l.</t>
  </si>
  <si>
    <t>Čistič oken s obsahem alkoholu  - s rozprašovačem - pH: 7,0 - 9,0. Náplň 0,5 - 1 l.</t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</si>
  <si>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 Náplň 1 - 1,5 l. Ekologický hypoalergenní čisticí přípravek. </t>
    </r>
    <r>
      <rPr>
        <b/>
        <sz val="11"/>
        <rFont val="Calibri"/>
        <family val="2"/>
        <charset val="238"/>
      </rPr>
      <t>Ekologicky šetrný výrobek.</t>
    </r>
  </si>
  <si>
    <r>
      <t xml:space="preserve">Čistící prostředek. Použití: na všechny omyvatelné povrchy, plovoucí podlahy, dlažbu a jakýkoli jiný typ podlah. Založené na přírodní bázi a na bázi neutrálních tenzidů. Náplň  5 - 6 l. Ekologický hypoalergenní čisticí přípravek. </t>
    </r>
    <r>
      <rPr>
        <b/>
        <sz val="11"/>
        <rFont val="Calibri"/>
        <family val="2"/>
        <charset val="238"/>
      </rPr>
      <t>Ekologicky šetrný výrobek.</t>
    </r>
  </si>
  <si>
    <r>
      <t xml:space="preserve">Čistič toalet. Vysoce účinný. Použití: k čištění keramických povrchů. Založené na přírodní bázi a na bázi neutrálních tenzidů. Náplň  0,75 - 1 l Ekologický hypoalergenní čisticí přípravek. </t>
    </r>
    <r>
      <rPr>
        <b/>
        <sz val="11"/>
        <rFont val="Calibri"/>
        <family val="2"/>
        <charset val="238"/>
      </rPr>
      <t>Ekologicky šetrný výrobek.</t>
    </r>
  </si>
  <si>
    <t>Balíček skládaných Z-Z ručníků. 2vrstvé, bílé, 100% celuloza, rozměr 23 x 25cm, 1ks (balíček) min. 150ks papírových ručníků. "určeno do zásobníků". V kartonu min. 20ks (balíčků).</t>
  </si>
  <si>
    <t>Tekutý přípravek na ruční mytí nádobí, odstraňování mastnoty i ve studené vodě. Náplň 1 - 1,5 l.</t>
  </si>
  <si>
    <t xml:space="preserve">Ubrousky 33x33 cm. Balení 100-150ks (ubrousků). </t>
  </si>
  <si>
    <t>Molitanové houbičky malé,  - na jedné straně abrazivní vrstva, balení 10 - 12ks.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</si>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</sst>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14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7" xfId="0" applyNumberFormat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3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0" fillId="0" borderId="0" xfId="0" applyNumberFormat="1" applyFont="1" applyAlignment="1">
      <alignment horizontal="right" vertical="center" indent="1"/>
    </xf>
    <xf numFmtId="164" fontId="7" fillId="0" borderId="2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0" fillId="0" borderId="13" xfId="0" applyBorder="1"/>
    <xf numFmtId="165" fontId="0" fillId="0" borderId="8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18" fillId="4" borderId="0" xfId="0" applyFont="1" applyFill="1" applyAlignment="1">
      <alignment horizontal="left" vertical="center" wrapText="1"/>
    </xf>
    <xf numFmtId="0" fontId="18" fillId="4" borderId="0" xfId="0" applyFont="1" applyFill="1" applyAlignment="1">
      <alignment horizontal="left" vertical="center"/>
    </xf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21" xfId="0" applyFont="1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6" fillId="0" borderId="24" xfId="0" applyNumberFormat="1" applyFont="1" applyBorder="1" applyAlignment="1" applyProtection="1">
      <alignment horizontal="center" vertical="center" wrapText="1"/>
    </xf>
    <xf numFmtId="0" fontId="6" fillId="0" borderId="0" xfId="0" applyNumberFormat="1" applyFont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>
      <alignment horizontal="center" vertical="center" textRotation="90" wrapText="1"/>
    </xf>
    <xf numFmtId="3" fontId="0" fillId="0" borderId="14" xfId="0" applyNumberFormat="1" applyFill="1" applyBorder="1" applyAlignment="1">
      <alignment horizontal="center" vertical="center" wrapText="1"/>
    </xf>
    <xf numFmtId="0" fontId="14" fillId="0" borderId="15" xfId="2" applyFont="1" applyFill="1" applyBorder="1" applyAlignment="1">
      <alignment horizontal="left" vertical="center" wrapText="1"/>
    </xf>
    <xf numFmtId="3" fontId="0" fillId="0" borderId="15" xfId="0" applyNumberFormat="1" applyFill="1" applyBorder="1" applyAlignment="1">
      <alignment horizontal="center" vertical="center" wrapText="1"/>
    </xf>
    <xf numFmtId="0" fontId="14" fillId="0" borderId="15" xfId="2" applyFont="1" applyFill="1" applyBorder="1" applyAlignment="1">
      <alignment horizontal="center" vertical="center" wrapText="1"/>
    </xf>
    <xf numFmtId="164" fontId="0" fillId="0" borderId="15" xfId="0" applyNumberFormat="1" applyFill="1" applyBorder="1" applyAlignment="1">
      <alignment horizontal="right" vertical="center" indent="1"/>
    </xf>
    <xf numFmtId="3" fontId="0" fillId="0" borderId="16" xfId="0" applyNumberForma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left" vertical="center" wrapText="1"/>
    </xf>
    <xf numFmtId="3" fontId="0" fillId="0" borderId="17" xfId="0" applyNumberFormat="1" applyFill="1" applyBorder="1" applyAlignment="1">
      <alignment horizontal="center" vertical="center" wrapText="1"/>
    </xf>
    <xf numFmtId="49" fontId="0" fillId="0" borderId="17" xfId="0" applyNumberForma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left" vertical="center" wrapText="1"/>
    </xf>
    <xf numFmtId="164" fontId="0" fillId="0" borderId="17" xfId="0" applyNumberFormat="1" applyFill="1" applyBorder="1" applyAlignment="1">
      <alignment horizontal="right" vertical="center" indent="1"/>
    </xf>
    <xf numFmtId="3" fontId="0" fillId="0" borderId="9" xfId="0" applyNumberForma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  <xf numFmtId="3" fontId="0" fillId="0" borderId="7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164" fontId="0" fillId="0" borderId="7" xfId="0" applyNumberFormat="1" applyFill="1" applyBorder="1" applyAlignment="1">
      <alignment horizontal="right" vertical="center" indent="1"/>
    </xf>
    <xf numFmtId="0" fontId="2" fillId="0" borderId="7" xfId="0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/>
    </xf>
    <xf numFmtId="0" fontId="14" fillId="0" borderId="7" xfId="2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0" fontId="14" fillId="0" borderId="7" xfId="2" applyFont="1" applyFill="1" applyBorder="1" applyAlignment="1">
      <alignment horizontal="left" vertical="center" wrapText="1"/>
    </xf>
    <xf numFmtId="0" fontId="14" fillId="0" borderId="7" xfId="2" applyFont="1" applyFill="1" applyBorder="1" applyAlignment="1">
      <alignment horizontal="center" vertical="center"/>
    </xf>
    <xf numFmtId="0" fontId="20" fillId="0" borderId="7" xfId="2" applyFont="1" applyFill="1" applyBorder="1" applyAlignment="1">
      <alignment horizontal="left" vertical="center" wrapText="1"/>
    </xf>
    <xf numFmtId="3" fontId="0" fillId="0" borderId="18" xfId="0" applyNumberFormat="1" applyFill="1" applyBorder="1" applyAlignment="1">
      <alignment horizontal="center" vertical="center" wrapText="1"/>
    </xf>
    <xf numFmtId="0" fontId="20" fillId="0" borderId="19" xfId="2" applyFont="1" applyFill="1" applyBorder="1" applyAlignment="1">
      <alignment horizontal="left" vertical="center" wrapText="1"/>
    </xf>
    <xf numFmtId="3" fontId="0" fillId="0" borderId="19" xfId="0" applyNumberFormat="1" applyFill="1" applyBorder="1" applyAlignment="1">
      <alignment horizontal="center" vertical="center" wrapText="1"/>
    </xf>
    <xf numFmtId="0" fontId="14" fillId="0" borderId="19" xfId="2" applyFont="1" applyFill="1" applyBorder="1" applyAlignment="1">
      <alignment horizontal="center" vertical="center"/>
    </xf>
    <xf numFmtId="0" fontId="14" fillId="0" borderId="19" xfId="2" applyFont="1" applyFill="1" applyBorder="1" applyAlignment="1">
      <alignment horizontal="left" vertical="center" wrapText="1"/>
    </xf>
    <xf numFmtId="164" fontId="0" fillId="0" borderId="19" xfId="0" applyNumberFormat="1" applyFill="1" applyBorder="1" applyAlignment="1">
      <alignment horizontal="right" vertical="center" indent="1"/>
    </xf>
    <xf numFmtId="3" fontId="0" fillId="0" borderId="6" xfId="0" applyNumberFormat="1" applyFill="1" applyBorder="1" applyAlignment="1">
      <alignment horizontal="center" vertical="center" wrapText="1"/>
    </xf>
    <xf numFmtId="0" fontId="20" fillId="0" borderId="8" xfId="2" applyFont="1" applyFill="1" applyBorder="1" applyAlignment="1">
      <alignment horizontal="left" vertical="center" wrapText="1"/>
    </xf>
    <xf numFmtId="3" fontId="0" fillId="0" borderId="8" xfId="0" applyNumberFormat="1" applyFill="1" applyBorder="1" applyAlignment="1">
      <alignment horizontal="center" vertical="center" wrapText="1"/>
    </xf>
    <xf numFmtId="0" fontId="14" fillId="0" borderId="8" xfId="2" applyFont="1" applyFill="1" applyBorder="1" applyAlignment="1">
      <alignment horizontal="center" vertical="center"/>
    </xf>
    <xf numFmtId="0" fontId="14" fillId="0" borderId="8" xfId="2" applyFont="1" applyFill="1" applyBorder="1" applyAlignment="1">
      <alignment horizontal="left" vertical="center" wrapText="1"/>
    </xf>
    <xf numFmtId="164" fontId="0" fillId="0" borderId="8" xfId="0" applyNumberFormat="1" applyFill="1" applyBorder="1" applyAlignment="1">
      <alignment horizontal="right" vertical="center" indent="1"/>
    </xf>
    <xf numFmtId="16" fontId="14" fillId="0" borderId="7" xfId="2" applyNumberFormat="1" applyFont="1" applyFill="1" applyBorder="1" applyAlignment="1">
      <alignment horizontal="center" vertical="center"/>
    </xf>
    <xf numFmtId="3" fontId="0" fillId="0" borderId="11" xfId="0" applyNumberFormat="1" applyFill="1" applyBorder="1" applyAlignment="1">
      <alignment horizontal="center" vertical="center" wrapText="1"/>
    </xf>
    <xf numFmtId="0" fontId="14" fillId="0" borderId="5" xfId="2" applyFont="1" applyFill="1" applyBorder="1" applyAlignment="1">
      <alignment horizontal="left" vertical="center" wrapText="1"/>
    </xf>
    <xf numFmtId="3" fontId="0" fillId="0" borderId="5" xfId="0" applyNumberFormat="1" applyFill="1" applyBorder="1" applyAlignment="1">
      <alignment horizontal="center" vertical="center" wrapText="1"/>
    </xf>
    <xf numFmtId="0" fontId="14" fillId="0" borderId="5" xfId="2" applyFon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right" vertical="center" indent="1"/>
    </xf>
    <xf numFmtId="0" fontId="3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left" vertical="center" wrapText="1" inden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 indent="1"/>
    </xf>
    <xf numFmtId="0" fontId="2" fillId="0" borderId="2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left" vertical="center" wrapText="1" indent="1"/>
    </xf>
    <xf numFmtId="0" fontId="0" fillId="0" borderId="8" xfId="0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 wrapText="1" indent="1"/>
    </xf>
    <xf numFmtId="164" fontId="15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21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39.1796875" style="1" customWidth="1"/>
    <col min="4" max="4" width="11.54296875" style="2" customWidth="1"/>
    <col min="5" max="5" width="12.6328125" style="3" customWidth="1"/>
    <col min="6" max="6" width="86.08984375" style="1" customWidth="1"/>
    <col min="7" max="7" width="16.54296875" style="1" hidden="1" customWidth="1"/>
    <col min="8" max="8" width="20.08984375" style="4" customWidth="1"/>
    <col min="9" max="9" width="24.81640625" style="4" customWidth="1"/>
    <col min="10" max="10" width="20.54296875" style="4" bestFit="1" customWidth="1"/>
    <col min="11" max="11" width="19.54296875" style="4" bestFit="1" customWidth="1"/>
    <col min="12" max="12" width="15.26953125" style="4" customWidth="1"/>
    <col min="13" max="13" width="28.6328125" style="4" customWidth="1"/>
    <col min="14" max="14" width="36.453125" style="4" customWidth="1"/>
    <col min="15" max="15" width="35" style="4" customWidth="1"/>
    <col min="16" max="16" width="12" style="4" hidden="1" customWidth="1"/>
    <col min="17" max="17" width="54" style="5" customWidth="1"/>
    <col min="18" max="16384" width="8.7265625" style="4"/>
  </cols>
  <sheetData>
    <row r="1" spans="1:17" ht="38.4" customHeight="1" x14ac:dyDescent="0.35">
      <c r="B1" s="52" t="s">
        <v>88</v>
      </c>
      <c r="C1" s="53"/>
      <c r="D1" s="53"/>
    </row>
    <row r="2" spans="1:17" ht="20.149999999999999" customHeight="1" x14ac:dyDescent="0.35">
      <c r="C2" s="4"/>
      <c r="D2" s="10"/>
      <c r="E2" s="11"/>
      <c r="F2" s="6"/>
      <c r="G2" s="6"/>
      <c r="H2" s="6"/>
      <c r="I2" s="6"/>
      <c r="K2" s="7"/>
      <c r="L2" s="8"/>
      <c r="M2" s="8"/>
      <c r="N2" s="8"/>
      <c r="O2" s="8"/>
      <c r="P2" s="8"/>
      <c r="Q2" s="9"/>
    </row>
    <row r="3" spans="1:17" ht="20.149999999999999" customHeight="1" x14ac:dyDescent="0.35">
      <c r="B3" s="54" t="s">
        <v>166</v>
      </c>
      <c r="C3" s="55"/>
      <c r="D3" s="56" t="s">
        <v>0</v>
      </c>
      <c r="E3" s="57"/>
      <c r="F3" s="58" t="s">
        <v>167</v>
      </c>
      <c r="G3" s="59"/>
      <c r="H3" s="59"/>
      <c r="I3" s="28"/>
      <c r="J3" s="28"/>
      <c r="K3" s="28"/>
    </row>
    <row r="4" spans="1:17" ht="20.149999999999999" customHeight="1" thickBot="1" x14ac:dyDescent="0.4">
      <c r="B4" s="54"/>
      <c r="C4" s="55"/>
      <c r="D4" s="60"/>
      <c r="E4" s="61"/>
      <c r="F4" s="58"/>
      <c r="G4" s="59"/>
      <c r="H4" s="59"/>
      <c r="I4" s="7"/>
      <c r="K4" s="7"/>
    </row>
    <row r="5" spans="1:17" ht="34.5" customHeight="1" thickBot="1" x14ac:dyDescent="0.4">
      <c r="B5" s="12"/>
      <c r="C5" s="13"/>
      <c r="D5" s="14"/>
      <c r="E5" s="14"/>
      <c r="F5" s="6"/>
      <c r="G5" s="16"/>
      <c r="I5" s="15" t="s">
        <v>0</v>
      </c>
      <c r="Q5" s="17"/>
    </row>
    <row r="6" spans="1:17" ht="75.650000000000006" customHeight="1" thickTop="1" thickBot="1" x14ac:dyDescent="0.4">
      <c r="B6" s="62" t="s">
        <v>1</v>
      </c>
      <c r="C6" s="29" t="s">
        <v>50</v>
      </c>
      <c r="D6" s="18" t="s">
        <v>2</v>
      </c>
      <c r="E6" s="29" t="s">
        <v>51</v>
      </c>
      <c r="F6" s="29" t="s">
        <v>52</v>
      </c>
      <c r="G6" s="29" t="s">
        <v>53</v>
      </c>
      <c r="H6" s="18" t="s">
        <v>3</v>
      </c>
      <c r="I6" s="19" t="s">
        <v>4</v>
      </c>
      <c r="J6" s="36" t="s">
        <v>5</v>
      </c>
      <c r="K6" s="36" t="s">
        <v>6</v>
      </c>
      <c r="L6" s="29" t="s">
        <v>54</v>
      </c>
      <c r="M6" s="30" t="s">
        <v>55</v>
      </c>
      <c r="N6" s="29" t="s">
        <v>56</v>
      </c>
      <c r="O6" s="29" t="s">
        <v>57</v>
      </c>
      <c r="P6" s="29" t="s">
        <v>58</v>
      </c>
      <c r="Q6" s="29" t="s">
        <v>59</v>
      </c>
    </row>
    <row r="7" spans="1:17" ht="145.75" customHeight="1" thickTop="1" thickBot="1" x14ac:dyDescent="0.4">
      <c r="A7" s="20"/>
      <c r="B7" s="63">
        <v>1</v>
      </c>
      <c r="C7" s="64" t="s">
        <v>141</v>
      </c>
      <c r="D7" s="65">
        <v>105</v>
      </c>
      <c r="E7" s="66" t="s">
        <v>7</v>
      </c>
      <c r="F7" s="64" t="s">
        <v>142</v>
      </c>
      <c r="G7" s="67">
        <f t="shared" ref="G7:G38" si="0">D7*H7</f>
        <v>6300</v>
      </c>
      <c r="H7" s="67">
        <v>60</v>
      </c>
      <c r="I7" s="134"/>
      <c r="J7" s="37">
        <f t="shared" ref="J7:J35" si="1">D7*I7</f>
        <v>0</v>
      </c>
      <c r="K7" s="38" t="str">
        <f t="shared" ref="K7:K35" si="2">IF(ISNUMBER(I7), IF(I7&gt;H7,"NEVYHOVUJE","VYHOVUJE")," ")</f>
        <v xml:space="preserve"> </v>
      </c>
      <c r="L7" s="106" t="s">
        <v>60</v>
      </c>
      <c r="M7" s="107" t="s">
        <v>131</v>
      </c>
      <c r="N7" s="107" t="s">
        <v>132</v>
      </c>
      <c r="O7" s="108">
        <v>14</v>
      </c>
      <c r="P7" s="109"/>
      <c r="Q7" s="110" t="s">
        <v>46</v>
      </c>
    </row>
    <row r="8" spans="1:17" ht="35.4" customHeight="1" x14ac:dyDescent="0.35">
      <c r="B8" s="68">
        <v>2</v>
      </c>
      <c r="C8" s="69" t="s">
        <v>89</v>
      </c>
      <c r="D8" s="70">
        <v>36</v>
      </c>
      <c r="E8" s="71" t="s">
        <v>16</v>
      </c>
      <c r="F8" s="72" t="s">
        <v>143</v>
      </c>
      <c r="G8" s="73">
        <f t="shared" si="0"/>
        <v>540</v>
      </c>
      <c r="H8" s="73">
        <v>15</v>
      </c>
      <c r="I8" s="135"/>
      <c r="J8" s="39">
        <f t="shared" si="1"/>
        <v>0</v>
      </c>
      <c r="K8" s="40" t="str">
        <f t="shared" si="2"/>
        <v xml:space="preserve"> </v>
      </c>
      <c r="L8" s="111" t="s">
        <v>60</v>
      </c>
      <c r="M8" s="111" t="s">
        <v>133</v>
      </c>
      <c r="N8" s="111" t="s">
        <v>134</v>
      </c>
      <c r="O8" s="112">
        <v>14</v>
      </c>
      <c r="P8" s="113"/>
      <c r="Q8" s="114" t="s">
        <v>11</v>
      </c>
    </row>
    <row r="9" spans="1:17" ht="39.65" customHeight="1" x14ac:dyDescent="0.35">
      <c r="B9" s="74">
        <v>3</v>
      </c>
      <c r="C9" s="75" t="s">
        <v>18</v>
      </c>
      <c r="D9" s="76">
        <v>1</v>
      </c>
      <c r="E9" s="77" t="s">
        <v>9</v>
      </c>
      <c r="F9" s="78" t="s">
        <v>144</v>
      </c>
      <c r="G9" s="79">
        <f t="shared" si="0"/>
        <v>60</v>
      </c>
      <c r="H9" s="79">
        <v>60</v>
      </c>
      <c r="I9" s="136"/>
      <c r="J9" s="21">
        <f t="shared" si="1"/>
        <v>0</v>
      </c>
      <c r="K9" s="33" t="str">
        <f t="shared" si="2"/>
        <v xml:space="preserve"> </v>
      </c>
      <c r="L9" s="115"/>
      <c r="M9" s="116"/>
      <c r="N9" s="116"/>
      <c r="O9" s="117"/>
      <c r="P9" s="118"/>
      <c r="Q9" s="119" t="s">
        <v>17</v>
      </c>
    </row>
    <row r="10" spans="1:17" ht="39.65" customHeight="1" x14ac:dyDescent="0.35">
      <c r="B10" s="74">
        <v>4</v>
      </c>
      <c r="C10" s="75" t="s">
        <v>72</v>
      </c>
      <c r="D10" s="76">
        <v>3</v>
      </c>
      <c r="E10" s="77" t="s">
        <v>9</v>
      </c>
      <c r="F10" s="78" t="s">
        <v>85</v>
      </c>
      <c r="G10" s="79">
        <f t="shared" si="0"/>
        <v>105</v>
      </c>
      <c r="H10" s="79">
        <v>35</v>
      </c>
      <c r="I10" s="136"/>
      <c r="J10" s="21">
        <f t="shared" si="1"/>
        <v>0</v>
      </c>
      <c r="K10" s="33" t="str">
        <f t="shared" si="2"/>
        <v xml:space="preserve"> </v>
      </c>
      <c r="L10" s="115"/>
      <c r="M10" s="116"/>
      <c r="N10" s="116"/>
      <c r="O10" s="117"/>
      <c r="P10" s="118"/>
      <c r="Q10" s="119" t="s">
        <v>21</v>
      </c>
    </row>
    <row r="11" spans="1:17" ht="21.65" customHeight="1" x14ac:dyDescent="0.35">
      <c r="B11" s="74">
        <v>5</v>
      </c>
      <c r="C11" s="80" t="s">
        <v>146</v>
      </c>
      <c r="D11" s="76">
        <v>1</v>
      </c>
      <c r="E11" s="81" t="s">
        <v>9</v>
      </c>
      <c r="F11" s="80" t="s">
        <v>145</v>
      </c>
      <c r="G11" s="79">
        <f t="shared" si="0"/>
        <v>22</v>
      </c>
      <c r="H11" s="79">
        <v>22</v>
      </c>
      <c r="I11" s="136"/>
      <c r="J11" s="21">
        <f t="shared" si="1"/>
        <v>0</v>
      </c>
      <c r="K11" s="33" t="str">
        <f t="shared" si="2"/>
        <v xml:space="preserve"> </v>
      </c>
      <c r="L11" s="115"/>
      <c r="M11" s="116"/>
      <c r="N11" s="116"/>
      <c r="O11" s="117"/>
      <c r="P11" s="118"/>
      <c r="Q11" s="119" t="s">
        <v>12</v>
      </c>
    </row>
    <row r="12" spans="1:17" ht="21.65" customHeight="1" x14ac:dyDescent="0.35">
      <c r="B12" s="74">
        <v>6</v>
      </c>
      <c r="C12" s="82" t="s">
        <v>84</v>
      </c>
      <c r="D12" s="76">
        <v>12</v>
      </c>
      <c r="E12" s="83" t="s">
        <v>9</v>
      </c>
      <c r="F12" s="84" t="s">
        <v>147</v>
      </c>
      <c r="G12" s="79">
        <f t="shared" si="0"/>
        <v>72</v>
      </c>
      <c r="H12" s="79">
        <v>6</v>
      </c>
      <c r="I12" s="136"/>
      <c r="J12" s="21">
        <f t="shared" si="1"/>
        <v>0</v>
      </c>
      <c r="K12" s="33" t="str">
        <f t="shared" si="2"/>
        <v xml:space="preserve"> </v>
      </c>
      <c r="L12" s="115"/>
      <c r="M12" s="116"/>
      <c r="N12" s="116"/>
      <c r="O12" s="117"/>
      <c r="P12" s="118"/>
      <c r="Q12" s="119" t="s">
        <v>12</v>
      </c>
    </row>
    <row r="13" spans="1:17" ht="21.65" customHeight="1" x14ac:dyDescent="0.35">
      <c r="B13" s="74">
        <v>7</v>
      </c>
      <c r="C13" s="82" t="s">
        <v>73</v>
      </c>
      <c r="D13" s="76">
        <v>6</v>
      </c>
      <c r="E13" s="83" t="s">
        <v>9</v>
      </c>
      <c r="F13" s="84" t="s">
        <v>78</v>
      </c>
      <c r="G13" s="79">
        <f t="shared" si="0"/>
        <v>120</v>
      </c>
      <c r="H13" s="79">
        <v>20</v>
      </c>
      <c r="I13" s="136"/>
      <c r="J13" s="21">
        <f t="shared" si="1"/>
        <v>0</v>
      </c>
      <c r="K13" s="33" t="str">
        <f t="shared" si="2"/>
        <v xml:space="preserve"> </v>
      </c>
      <c r="L13" s="115"/>
      <c r="M13" s="116"/>
      <c r="N13" s="116"/>
      <c r="O13" s="117"/>
      <c r="P13" s="118"/>
      <c r="Q13" s="119" t="s">
        <v>12</v>
      </c>
    </row>
    <row r="14" spans="1:17" ht="37.25" customHeight="1" x14ac:dyDescent="0.35">
      <c r="B14" s="74">
        <v>8</v>
      </c>
      <c r="C14" s="85" t="s">
        <v>91</v>
      </c>
      <c r="D14" s="76">
        <v>1</v>
      </c>
      <c r="E14" s="86" t="s">
        <v>9</v>
      </c>
      <c r="F14" s="85" t="s">
        <v>148</v>
      </c>
      <c r="G14" s="79">
        <f t="shared" si="0"/>
        <v>374</v>
      </c>
      <c r="H14" s="79">
        <v>374</v>
      </c>
      <c r="I14" s="136"/>
      <c r="J14" s="21">
        <f t="shared" si="1"/>
        <v>0</v>
      </c>
      <c r="K14" s="33" t="str">
        <f t="shared" si="2"/>
        <v xml:space="preserve"> </v>
      </c>
      <c r="L14" s="115"/>
      <c r="M14" s="116"/>
      <c r="N14" s="116"/>
      <c r="O14" s="117"/>
      <c r="P14" s="118"/>
      <c r="Q14" s="119" t="s">
        <v>24</v>
      </c>
    </row>
    <row r="15" spans="1:17" ht="21.65" customHeight="1" x14ac:dyDescent="0.35">
      <c r="B15" s="74">
        <v>9</v>
      </c>
      <c r="C15" s="85" t="s">
        <v>92</v>
      </c>
      <c r="D15" s="76">
        <v>3</v>
      </c>
      <c r="E15" s="86" t="s">
        <v>28</v>
      </c>
      <c r="F15" s="85" t="s">
        <v>93</v>
      </c>
      <c r="G15" s="79">
        <f t="shared" si="0"/>
        <v>30</v>
      </c>
      <c r="H15" s="79">
        <v>10</v>
      </c>
      <c r="I15" s="136"/>
      <c r="J15" s="21">
        <f t="shared" si="1"/>
        <v>0</v>
      </c>
      <c r="K15" s="33" t="str">
        <f t="shared" si="2"/>
        <v xml:space="preserve"> </v>
      </c>
      <c r="L15" s="115"/>
      <c r="M15" s="116"/>
      <c r="N15" s="116"/>
      <c r="O15" s="117"/>
      <c r="P15" s="118"/>
      <c r="Q15" s="119" t="s">
        <v>27</v>
      </c>
    </row>
    <row r="16" spans="1:17" ht="21.65" customHeight="1" x14ac:dyDescent="0.35">
      <c r="B16" s="74">
        <v>10</v>
      </c>
      <c r="C16" s="85" t="s">
        <v>94</v>
      </c>
      <c r="D16" s="76">
        <v>2</v>
      </c>
      <c r="E16" s="86" t="s">
        <v>10</v>
      </c>
      <c r="F16" s="85" t="s">
        <v>95</v>
      </c>
      <c r="G16" s="79">
        <f t="shared" si="0"/>
        <v>170</v>
      </c>
      <c r="H16" s="79">
        <v>85</v>
      </c>
      <c r="I16" s="136"/>
      <c r="J16" s="21">
        <f t="shared" si="1"/>
        <v>0</v>
      </c>
      <c r="K16" s="33" t="str">
        <f t="shared" si="2"/>
        <v xml:space="preserve"> </v>
      </c>
      <c r="L16" s="115"/>
      <c r="M16" s="116"/>
      <c r="N16" s="116"/>
      <c r="O16" s="117"/>
      <c r="P16" s="118"/>
      <c r="Q16" s="119" t="s">
        <v>12</v>
      </c>
    </row>
    <row r="17" spans="2:17" ht="21.65" customHeight="1" x14ac:dyDescent="0.35">
      <c r="B17" s="74">
        <v>11</v>
      </c>
      <c r="C17" s="87" t="s">
        <v>32</v>
      </c>
      <c r="D17" s="76">
        <v>5</v>
      </c>
      <c r="E17" s="86" t="s">
        <v>9</v>
      </c>
      <c r="F17" s="85" t="s">
        <v>149</v>
      </c>
      <c r="G17" s="79">
        <f t="shared" si="0"/>
        <v>75</v>
      </c>
      <c r="H17" s="79">
        <v>15</v>
      </c>
      <c r="I17" s="136"/>
      <c r="J17" s="21">
        <f t="shared" si="1"/>
        <v>0</v>
      </c>
      <c r="K17" s="33" t="str">
        <f t="shared" si="2"/>
        <v xml:space="preserve"> </v>
      </c>
      <c r="L17" s="115"/>
      <c r="M17" s="116"/>
      <c r="N17" s="116"/>
      <c r="O17" s="117"/>
      <c r="P17" s="118"/>
      <c r="Q17" s="119" t="s">
        <v>33</v>
      </c>
    </row>
    <row r="18" spans="2:17" ht="21.65" customHeight="1" x14ac:dyDescent="0.35">
      <c r="B18" s="74">
        <v>12</v>
      </c>
      <c r="C18" s="87" t="s">
        <v>34</v>
      </c>
      <c r="D18" s="76">
        <v>10</v>
      </c>
      <c r="E18" s="86" t="s">
        <v>9</v>
      </c>
      <c r="F18" s="85" t="s">
        <v>36</v>
      </c>
      <c r="G18" s="79">
        <f t="shared" si="0"/>
        <v>140</v>
      </c>
      <c r="H18" s="79">
        <v>14</v>
      </c>
      <c r="I18" s="136"/>
      <c r="J18" s="21">
        <f t="shared" si="1"/>
        <v>0</v>
      </c>
      <c r="K18" s="33" t="str">
        <f t="shared" si="2"/>
        <v xml:space="preserve"> </v>
      </c>
      <c r="L18" s="115"/>
      <c r="M18" s="116"/>
      <c r="N18" s="116"/>
      <c r="O18" s="117"/>
      <c r="P18" s="118"/>
      <c r="Q18" s="119" t="s">
        <v>35</v>
      </c>
    </row>
    <row r="19" spans="2:17" ht="21.65" customHeight="1" thickBot="1" x14ac:dyDescent="0.4">
      <c r="B19" s="88">
        <v>13</v>
      </c>
      <c r="C19" s="89" t="s">
        <v>97</v>
      </c>
      <c r="D19" s="90">
        <v>2</v>
      </c>
      <c r="E19" s="91" t="s">
        <v>98</v>
      </c>
      <c r="F19" s="92" t="s">
        <v>150</v>
      </c>
      <c r="G19" s="93">
        <f t="shared" si="0"/>
        <v>80</v>
      </c>
      <c r="H19" s="93">
        <v>40</v>
      </c>
      <c r="I19" s="137"/>
      <c r="J19" s="41">
        <f t="shared" si="1"/>
        <v>0</v>
      </c>
      <c r="K19" s="42" t="str">
        <f t="shared" si="2"/>
        <v xml:space="preserve"> </v>
      </c>
      <c r="L19" s="120"/>
      <c r="M19" s="121"/>
      <c r="N19" s="121"/>
      <c r="O19" s="122"/>
      <c r="P19" s="123"/>
      <c r="Q19" s="124" t="s">
        <v>41</v>
      </c>
    </row>
    <row r="20" spans="2:17" ht="28.75" customHeight="1" x14ac:dyDescent="0.35">
      <c r="B20" s="94">
        <v>14</v>
      </c>
      <c r="C20" s="95" t="s">
        <v>100</v>
      </c>
      <c r="D20" s="96">
        <v>10</v>
      </c>
      <c r="E20" s="97" t="s">
        <v>7</v>
      </c>
      <c r="F20" s="98" t="s">
        <v>101</v>
      </c>
      <c r="G20" s="99">
        <f t="shared" si="0"/>
        <v>1950</v>
      </c>
      <c r="H20" s="99">
        <v>195</v>
      </c>
      <c r="I20" s="138"/>
      <c r="J20" s="32">
        <f t="shared" si="1"/>
        <v>0</v>
      </c>
      <c r="K20" s="35" t="str">
        <f t="shared" si="2"/>
        <v xml:space="preserve"> </v>
      </c>
      <c r="L20" s="111" t="s">
        <v>60</v>
      </c>
      <c r="M20" s="111" t="s">
        <v>135</v>
      </c>
      <c r="N20" s="111" t="s">
        <v>136</v>
      </c>
      <c r="O20" s="112">
        <v>14</v>
      </c>
      <c r="P20" s="113"/>
      <c r="Q20" s="125" t="s">
        <v>12</v>
      </c>
    </row>
    <row r="21" spans="2:17" ht="22.75" customHeight="1" x14ac:dyDescent="0.35">
      <c r="B21" s="74">
        <v>15</v>
      </c>
      <c r="C21" s="85" t="s">
        <v>81</v>
      </c>
      <c r="D21" s="76">
        <v>10</v>
      </c>
      <c r="E21" s="86" t="s">
        <v>7</v>
      </c>
      <c r="F21" s="85" t="s">
        <v>102</v>
      </c>
      <c r="G21" s="79">
        <f t="shared" si="0"/>
        <v>110</v>
      </c>
      <c r="H21" s="79">
        <v>11</v>
      </c>
      <c r="I21" s="136"/>
      <c r="J21" s="21">
        <f t="shared" si="1"/>
        <v>0</v>
      </c>
      <c r="K21" s="33" t="str">
        <f t="shared" si="2"/>
        <v xml:space="preserve"> </v>
      </c>
      <c r="L21" s="115"/>
      <c r="M21" s="116"/>
      <c r="N21" s="116"/>
      <c r="O21" s="117"/>
      <c r="P21" s="118"/>
      <c r="Q21" s="119" t="s">
        <v>45</v>
      </c>
    </row>
    <row r="22" spans="2:17" ht="41" customHeight="1" x14ac:dyDescent="0.35">
      <c r="B22" s="74">
        <v>16</v>
      </c>
      <c r="C22" s="87" t="s">
        <v>74</v>
      </c>
      <c r="D22" s="76">
        <v>10</v>
      </c>
      <c r="E22" s="86" t="s">
        <v>75</v>
      </c>
      <c r="F22" s="85" t="s">
        <v>151</v>
      </c>
      <c r="G22" s="79">
        <f t="shared" si="0"/>
        <v>200</v>
      </c>
      <c r="H22" s="79">
        <v>20</v>
      </c>
      <c r="I22" s="136"/>
      <c r="J22" s="21">
        <f t="shared" si="1"/>
        <v>0</v>
      </c>
      <c r="K22" s="33" t="str">
        <f t="shared" si="2"/>
        <v xml:space="preserve"> </v>
      </c>
      <c r="L22" s="115"/>
      <c r="M22" s="116"/>
      <c r="N22" s="116"/>
      <c r="O22" s="117"/>
      <c r="P22" s="118"/>
      <c r="Q22" s="119" t="s">
        <v>31</v>
      </c>
    </row>
    <row r="23" spans="2:17" ht="39" customHeight="1" x14ac:dyDescent="0.35">
      <c r="B23" s="74">
        <v>17</v>
      </c>
      <c r="C23" s="85" t="s">
        <v>103</v>
      </c>
      <c r="D23" s="76">
        <v>3</v>
      </c>
      <c r="E23" s="86" t="s">
        <v>104</v>
      </c>
      <c r="F23" s="85" t="s">
        <v>105</v>
      </c>
      <c r="G23" s="79">
        <f t="shared" si="0"/>
        <v>720</v>
      </c>
      <c r="H23" s="79">
        <v>240</v>
      </c>
      <c r="I23" s="136"/>
      <c r="J23" s="21">
        <f t="shared" si="1"/>
        <v>0</v>
      </c>
      <c r="K23" s="33" t="str">
        <f t="shared" si="2"/>
        <v xml:space="preserve"> </v>
      </c>
      <c r="L23" s="115"/>
      <c r="M23" s="116"/>
      <c r="N23" s="116"/>
      <c r="O23" s="117"/>
      <c r="P23" s="118"/>
      <c r="Q23" s="119" t="s">
        <v>31</v>
      </c>
    </row>
    <row r="24" spans="2:17" ht="18.649999999999999" customHeight="1" x14ac:dyDescent="0.35">
      <c r="B24" s="94">
        <v>18</v>
      </c>
      <c r="C24" s="98" t="s">
        <v>82</v>
      </c>
      <c r="D24" s="96">
        <v>10</v>
      </c>
      <c r="E24" s="97" t="s">
        <v>7</v>
      </c>
      <c r="F24" s="98" t="s">
        <v>83</v>
      </c>
      <c r="G24" s="99">
        <f t="shared" si="0"/>
        <v>150</v>
      </c>
      <c r="H24" s="99">
        <v>15</v>
      </c>
      <c r="I24" s="138"/>
      <c r="J24" s="32">
        <f t="shared" si="1"/>
        <v>0</v>
      </c>
      <c r="K24" s="35" t="str">
        <f t="shared" si="2"/>
        <v xml:space="preserve"> </v>
      </c>
      <c r="L24" s="115"/>
      <c r="M24" s="116"/>
      <c r="N24" s="116"/>
      <c r="O24" s="117"/>
      <c r="P24" s="118"/>
      <c r="Q24" s="125" t="s">
        <v>8</v>
      </c>
    </row>
    <row r="25" spans="2:17" ht="18.649999999999999" customHeight="1" x14ac:dyDescent="0.35">
      <c r="B25" s="74">
        <v>19</v>
      </c>
      <c r="C25" s="85" t="s">
        <v>106</v>
      </c>
      <c r="D25" s="76">
        <v>5</v>
      </c>
      <c r="E25" s="86" t="s">
        <v>7</v>
      </c>
      <c r="F25" s="85" t="s">
        <v>107</v>
      </c>
      <c r="G25" s="79">
        <f t="shared" si="0"/>
        <v>225</v>
      </c>
      <c r="H25" s="79">
        <v>45</v>
      </c>
      <c r="I25" s="136"/>
      <c r="J25" s="21">
        <f t="shared" si="1"/>
        <v>0</v>
      </c>
      <c r="K25" s="33" t="str">
        <f t="shared" si="2"/>
        <v xml:space="preserve"> </v>
      </c>
      <c r="L25" s="115"/>
      <c r="M25" s="116"/>
      <c r="N25" s="116"/>
      <c r="O25" s="117"/>
      <c r="P25" s="118"/>
      <c r="Q25" s="119" t="s">
        <v>47</v>
      </c>
    </row>
    <row r="26" spans="2:17" ht="18.649999999999999" customHeight="1" x14ac:dyDescent="0.35">
      <c r="B26" s="74">
        <v>20</v>
      </c>
      <c r="C26" s="85" t="s">
        <v>34</v>
      </c>
      <c r="D26" s="76">
        <v>10</v>
      </c>
      <c r="E26" s="86" t="s">
        <v>9</v>
      </c>
      <c r="F26" s="85" t="s">
        <v>36</v>
      </c>
      <c r="G26" s="79">
        <f t="shared" si="0"/>
        <v>140</v>
      </c>
      <c r="H26" s="79">
        <v>14</v>
      </c>
      <c r="I26" s="136"/>
      <c r="J26" s="21">
        <f t="shared" si="1"/>
        <v>0</v>
      </c>
      <c r="K26" s="33" t="str">
        <f t="shared" si="2"/>
        <v xml:space="preserve"> </v>
      </c>
      <c r="L26" s="115"/>
      <c r="M26" s="116"/>
      <c r="N26" s="116"/>
      <c r="O26" s="117"/>
      <c r="P26" s="118"/>
      <c r="Q26" s="119" t="s">
        <v>35</v>
      </c>
    </row>
    <row r="27" spans="2:17" ht="18.649999999999999" customHeight="1" x14ac:dyDescent="0.35">
      <c r="B27" s="74">
        <v>21</v>
      </c>
      <c r="C27" s="85" t="s">
        <v>76</v>
      </c>
      <c r="D27" s="76">
        <v>50</v>
      </c>
      <c r="E27" s="86" t="s">
        <v>9</v>
      </c>
      <c r="F27" s="87" t="s">
        <v>77</v>
      </c>
      <c r="G27" s="79">
        <f t="shared" si="0"/>
        <v>350</v>
      </c>
      <c r="H27" s="79">
        <v>7</v>
      </c>
      <c r="I27" s="136"/>
      <c r="J27" s="21">
        <f t="shared" si="1"/>
        <v>0</v>
      </c>
      <c r="K27" s="33" t="str">
        <f t="shared" si="2"/>
        <v xml:space="preserve"> </v>
      </c>
      <c r="L27" s="115"/>
      <c r="M27" s="116"/>
      <c r="N27" s="116"/>
      <c r="O27" s="117"/>
      <c r="P27" s="118"/>
      <c r="Q27" s="119" t="s">
        <v>33</v>
      </c>
    </row>
    <row r="28" spans="2:17" ht="24" customHeight="1" thickBot="1" x14ac:dyDescent="0.4">
      <c r="B28" s="88">
        <v>22</v>
      </c>
      <c r="C28" s="92" t="s">
        <v>37</v>
      </c>
      <c r="D28" s="90">
        <v>30</v>
      </c>
      <c r="E28" s="91" t="s">
        <v>7</v>
      </c>
      <c r="F28" s="92" t="s">
        <v>71</v>
      </c>
      <c r="G28" s="93">
        <f t="shared" si="0"/>
        <v>300</v>
      </c>
      <c r="H28" s="93">
        <v>10</v>
      </c>
      <c r="I28" s="137"/>
      <c r="J28" s="41">
        <f t="shared" si="1"/>
        <v>0</v>
      </c>
      <c r="K28" s="42" t="str">
        <f t="shared" si="2"/>
        <v xml:space="preserve"> </v>
      </c>
      <c r="L28" s="120"/>
      <c r="M28" s="121"/>
      <c r="N28" s="121"/>
      <c r="O28" s="122"/>
      <c r="P28" s="123"/>
      <c r="Q28" s="124" t="s">
        <v>12</v>
      </c>
    </row>
    <row r="29" spans="2:17" ht="39.65" customHeight="1" x14ac:dyDescent="0.35">
      <c r="B29" s="94">
        <v>23</v>
      </c>
      <c r="C29" s="98" t="s">
        <v>13</v>
      </c>
      <c r="D29" s="96">
        <v>400</v>
      </c>
      <c r="E29" s="97" t="s">
        <v>14</v>
      </c>
      <c r="F29" s="98" t="s">
        <v>86</v>
      </c>
      <c r="G29" s="99">
        <f t="shared" si="0"/>
        <v>6400</v>
      </c>
      <c r="H29" s="99">
        <v>16</v>
      </c>
      <c r="I29" s="138"/>
      <c r="J29" s="32">
        <f t="shared" si="1"/>
        <v>0</v>
      </c>
      <c r="K29" s="35" t="str">
        <f t="shared" si="2"/>
        <v xml:space="preserve"> </v>
      </c>
      <c r="L29" s="126" t="s">
        <v>60</v>
      </c>
      <c r="M29" s="111" t="s">
        <v>137</v>
      </c>
      <c r="N29" s="111" t="s">
        <v>138</v>
      </c>
      <c r="O29" s="112">
        <v>14</v>
      </c>
      <c r="P29" s="113"/>
      <c r="Q29" s="125" t="s">
        <v>15</v>
      </c>
    </row>
    <row r="30" spans="2:17" ht="34.75" customHeight="1" x14ac:dyDescent="0.35">
      <c r="B30" s="74">
        <v>24</v>
      </c>
      <c r="C30" s="87" t="s">
        <v>89</v>
      </c>
      <c r="D30" s="76">
        <v>720</v>
      </c>
      <c r="E30" s="86" t="s">
        <v>16</v>
      </c>
      <c r="F30" s="85" t="s">
        <v>143</v>
      </c>
      <c r="G30" s="79">
        <f t="shared" si="0"/>
        <v>10800</v>
      </c>
      <c r="H30" s="79">
        <v>15</v>
      </c>
      <c r="I30" s="136"/>
      <c r="J30" s="21">
        <f t="shared" si="1"/>
        <v>0</v>
      </c>
      <c r="K30" s="33" t="str">
        <f t="shared" si="2"/>
        <v xml:space="preserve"> </v>
      </c>
      <c r="L30" s="127"/>
      <c r="M30" s="116"/>
      <c r="N30" s="116"/>
      <c r="O30" s="117"/>
      <c r="P30" s="118"/>
      <c r="Q30" s="119" t="s">
        <v>11</v>
      </c>
    </row>
    <row r="31" spans="2:17" ht="43.5" x14ac:dyDescent="0.35">
      <c r="B31" s="74">
        <v>25</v>
      </c>
      <c r="C31" s="87" t="s">
        <v>108</v>
      </c>
      <c r="D31" s="76">
        <v>30</v>
      </c>
      <c r="E31" s="86" t="s">
        <v>9</v>
      </c>
      <c r="F31" s="85" t="s">
        <v>152</v>
      </c>
      <c r="G31" s="79">
        <f t="shared" si="0"/>
        <v>1500</v>
      </c>
      <c r="H31" s="79">
        <v>50</v>
      </c>
      <c r="I31" s="136"/>
      <c r="J31" s="21">
        <f t="shared" si="1"/>
        <v>0</v>
      </c>
      <c r="K31" s="33" t="str">
        <f t="shared" si="2"/>
        <v xml:space="preserve"> </v>
      </c>
      <c r="L31" s="127"/>
      <c r="M31" s="116"/>
      <c r="N31" s="116"/>
      <c r="O31" s="117"/>
      <c r="P31" s="118"/>
      <c r="Q31" s="119" t="s">
        <v>17</v>
      </c>
    </row>
    <row r="32" spans="2:17" ht="47.4" customHeight="1" x14ac:dyDescent="0.35">
      <c r="B32" s="74">
        <v>26</v>
      </c>
      <c r="C32" s="85" t="s">
        <v>18</v>
      </c>
      <c r="D32" s="76">
        <v>10</v>
      </c>
      <c r="E32" s="86" t="s">
        <v>9</v>
      </c>
      <c r="F32" s="85" t="s">
        <v>153</v>
      </c>
      <c r="G32" s="79">
        <f t="shared" si="0"/>
        <v>600</v>
      </c>
      <c r="H32" s="79">
        <v>60</v>
      </c>
      <c r="I32" s="136"/>
      <c r="J32" s="21">
        <f t="shared" si="1"/>
        <v>0</v>
      </c>
      <c r="K32" s="33" t="str">
        <f t="shared" si="2"/>
        <v xml:space="preserve"> </v>
      </c>
      <c r="L32" s="127"/>
      <c r="M32" s="116"/>
      <c r="N32" s="116"/>
      <c r="O32" s="117"/>
      <c r="P32" s="118"/>
      <c r="Q32" s="119" t="s">
        <v>17</v>
      </c>
    </row>
    <row r="33" spans="2:17" ht="68.400000000000006" customHeight="1" x14ac:dyDescent="0.35">
      <c r="B33" s="74">
        <v>27</v>
      </c>
      <c r="C33" s="85" t="s">
        <v>61</v>
      </c>
      <c r="D33" s="76">
        <v>10</v>
      </c>
      <c r="E33" s="86" t="s">
        <v>9</v>
      </c>
      <c r="F33" s="85" t="s">
        <v>154</v>
      </c>
      <c r="G33" s="79">
        <f t="shared" si="0"/>
        <v>960</v>
      </c>
      <c r="H33" s="79">
        <v>96</v>
      </c>
      <c r="I33" s="136"/>
      <c r="J33" s="21">
        <f t="shared" si="1"/>
        <v>0</v>
      </c>
      <c r="K33" s="33" t="str">
        <f t="shared" si="2"/>
        <v xml:space="preserve"> </v>
      </c>
      <c r="L33" s="127"/>
      <c r="M33" s="116"/>
      <c r="N33" s="116"/>
      <c r="O33" s="117"/>
      <c r="P33" s="118"/>
      <c r="Q33" s="119" t="s">
        <v>12</v>
      </c>
    </row>
    <row r="34" spans="2:17" ht="37.25" customHeight="1" x14ac:dyDescent="0.35">
      <c r="B34" s="74">
        <v>28</v>
      </c>
      <c r="C34" s="85" t="s">
        <v>62</v>
      </c>
      <c r="D34" s="76">
        <v>30</v>
      </c>
      <c r="E34" s="86" t="s">
        <v>9</v>
      </c>
      <c r="F34" s="85" t="s">
        <v>155</v>
      </c>
      <c r="G34" s="79">
        <f t="shared" si="0"/>
        <v>1500</v>
      </c>
      <c r="H34" s="79">
        <v>50</v>
      </c>
      <c r="I34" s="136"/>
      <c r="J34" s="21">
        <f t="shared" si="1"/>
        <v>0</v>
      </c>
      <c r="K34" s="33" t="str">
        <f t="shared" si="2"/>
        <v xml:space="preserve"> </v>
      </c>
      <c r="L34" s="127"/>
      <c r="M34" s="116"/>
      <c r="N34" s="116"/>
      <c r="O34" s="117"/>
      <c r="P34" s="118"/>
      <c r="Q34" s="119" t="s">
        <v>12</v>
      </c>
    </row>
    <row r="35" spans="2:17" ht="26.4" customHeight="1" x14ac:dyDescent="0.35">
      <c r="B35" s="74">
        <v>29</v>
      </c>
      <c r="C35" s="87" t="s">
        <v>19</v>
      </c>
      <c r="D35" s="76">
        <v>10</v>
      </c>
      <c r="E35" s="86" t="s">
        <v>9</v>
      </c>
      <c r="F35" s="85" t="s">
        <v>87</v>
      </c>
      <c r="G35" s="79">
        <f t="shared" si="0"/>
        <v>250</v>
      </c>
      <c r="H35" s="79">
        <v>25</v>
      </c>
      <c r="I35" s="136"/>
      <c r="J35" s="21">
        <f t="shared" si="1"/>
        <v>0</v>
      </c>
      <c r="K35" s="33" t="str">
        <f t="shared" si="2"/>
        <v xml:space="preserve"> </v>
      </c>
      <c r="L35" s="127"/>
      <c r="M35" s="116"/>
      <c r="N35" s="116"/>
      <c r="O35" s="117"/>
      <c r="P35" s="118"/>
      <c r="Q35" s="119" t="s">
        <v>20</v>
      </c>
    </row>
    <row r="36" spans="2:17" ht="50.4" customHeight="1" x14ac:dyDescent="0.35">
      <c r="B36" s="74">
        <v>30</v>
      </c>
      <c r="C36" s="85" t="s">
        <v>63</v>
      </c>
      <c r="D36" s="76">
        <v>20</v>
      </c>
      <c r="E36" s="86" t="s">
        <v>9</v>
      </c>
      <c r="F36" s="85" t="s">
        <v>156</v>
      </c>
      <c r="G36" s="79">
        <f t="shared" si="0"/>
        <v>480</v>
      </c>
      <c r="H36" s="79">
        <v>24</v>
      </c>
      <c r="I36" s="136"/>
      <c r="J36" s="21">
        <f t="shared" ref="J36:J58" si="3">D36*I36</f>
        <v>0</v>
      </c>
      <c r="K36" s="33" t="str">
        <f t="shared" ref="K36:K58" si="4">IF(ISNUMBER(I36), IF(I36&gt;H36,"NEVYHOVUJE","VYHOVUJE")," ")</f>
        <v xml:space="preserve"> </v>
      </c>
      <c r="L36" s="127"/>
      <c r="M36" s="116"/>
      <c r="N36" s="116"/>
      <c r="O36" s="117"/>
      <c r="P36" s="118"/>
      <c r="Q36" s="119" t="s">
        <v>38</v>
      </c>
    </row>
    <row r="37" spans="2:17" ht="42.65" customHeight="1" x14ac:dyDescent="0.35">
      <c r="B37" s="74">
        <v>31</v>
      </c>
      <c r="C37" s="85" t="s">
        <v>109</v>
      </c>
      <c r="D37" s="76">
        <v>20</v>
      </c>
      <c r="E37" s="86" t="s">
        <v>9</v>
      </c>
      <c r="F37" s="85" t="s">
        <v>110</v>
      </c>
      <c r="G37" s="79">
        <f t="shared" si="0"/>
        <v>640</v>
      </c>
      <c r="H37" s="79">
        <v>32</v>
      </c>
      <c r="I37" s="136"/>
      <c r="J37" s="21">
        <f t="shared" si="3"/>
        <v>0</v>
      </c>
      <c r="K37" s="33" t="str">
        <f t="shared" si="4"/>
        <v xml:space="preserve"> </v>
      </c>
      <c r="L37" s="127"/>
      <c r="M37" s="116"/>
      <c r="N37" s="116"/>
      <c r="O37" s="117"/>
      <c r="P37" s="118"/>
      <c r="Q37" s="119" t="s">
        <v>12</v>
      </c>
    </row>
    <row r="38" spans="2:17" ht="45" customHeight="1" x14ac:dyDescent="0.35">
      <c r="B38" s="74">
        <v>32</v>
      </c>
      <c r="C38" s="85" t="s">
        <v>111</v>
      </c>
      <c r="D38" s="76">
        <v>20</v>
      </c>
      <c r="E38" s="100" t="s">
        <v>9</v>
      </c>
      <c r="F38" s="85" t="s">
        <v>112</v>
      </c>
      <c r="G38" s="79">
        <f t="shared" si="0"/>
        <v>600</v>
      </c>
      <c r="H38" s="79">
        <v>30</v>
      </c>
      <c r="I38" s="136"/>
      <c r="J38" s="21">
        <f t="shared" si="3"/>
        <v>0</v>
      </c>
      <c r="K38" s="33" t="str">
        <f t="shared" si="4"/>
        <v xml:space="preserve"> </v>
      </c>
      <c r="L38" s="127"/>
      <c r="M38" s="116"/>
      <c r="N38" s="116"/>
      <c r="O38" s="117"/>
      <c r="P38" s="118"/>
      <c r="Q38" s="119" t="s">
        <v>12</v>
      </c>
    </row>
    <row r="39" spans="2:17" ht="49.75" customHeight="1" x14ac:dyDescent="0.35">
      <c r="B39" s="74">
        <v>33</v>
      </c>
      <c r="C39" s="85" t="s">
        <v>113</v>
      </c>
      <c r="D39" s="76">
        <v>30</v>
      </c>
      <c r="E39" s="86" t="s">
        <v>9</v>
      </c>
      <c r="F39" s="85" t="s">
        <v>157</v>
      </c>
      <c r="G39" s="79">
        <f t="shared" ref="G39:G71" si="5">D39*H39</f>
        <v>750</v>
      </c>
      <c r="H39" s="79">
        <v>25</v>
      </c>
      <c r="I39" s="136"/>
      <c r="J39" s="21">
        <f t="shared" si="3"/>
        <v>0</v>
      </c>
      <c r="K39" s="33" t="str">
        <f t="shared" si="4"/>
        <v xml:space="preserve"> </v>
      </c>
      <c r="L39" s="127"/>
      <c r="M39" s="116"/>
      <c r="N39" s="116"/>
      <c r="O39" s="117"/>
      <c r="P39" s="118"/>
      <c r="Q39" s="119" t="s">
        <v>21</v>
      </c>
    </row>
    <row r="40" spans="2:17" ht="19.75" customHeight="1" x14ac:dyDescent="0.35">
      <c r="B40" s="74">
        <v>34</v>
      </c>
      <c r="C40" s="85" t="s">
        <v>64</v>
      </c>
      <c r="D40" s="76">
        <v>50</v>
      </c>
      <c r="E40" s="86" t="s">
        <v>9</v>
      </c>
      <c r="F40" s="87" t="s">
        <v>65</v>
      </c>
      <c r="G40" s="79">
        <f t="shared" si="5"/>
        <v>1550</v>
      </c>
      <c r="H40" s="79">
        <v>31</v>
      </c>
      <c r="I40" s="136"/>
      <c r="J40" s="21">
        <f t="shared" si="3"/>
        <v>0</v>
      </c>
      <c r="K40" s="33" t="str">
        <f t="shared" si="4"/>
        <v xml:space="preserve"> </v>
      </c>
      <c r="L40" s="127"/>
      <c r="M40" s="116"/>
      <c r="N40" s="116"/>
      <c r="O40" s="117"/>
      <c r="P40" s="118"/>
      <c r="Q40" s="119" t="s">
        <v>23</v>
      </c>
    </row>
    <row r="41" spans="2:17" ht="19.25" customHeight="1" x14ac:dyDescent="0.35">
      <c r="B41" s="74">
        <v>35</v>
      </c>
      <c r="C41" s="85" t="s">
        <v>22</v>
      </c>
      <c r="D41" s="76">
        <v>100</v>
      </c>
      <c r="E41" s="86" t="s">
        <v>9</v>
      </c>
      <c r="F41" s="85" t="s">
        <v>66</v>
      </c>
      <c r="G41" s="79">
        <f t="shared" si="5"/>
        <v>1400</v>
      </c>
      <c r="H41" s="79">
        <v>14</v>
      </c>
      <c r="I41" s="136"/>
      <c r="J41" s="21">
        <f t="shared" si="3"/>
        <v>0</v>
      </c>
      <c r="K41" s="33" t="str">
        <f t="shared" si="4"/>
        <v xml:space="preserve"> </v>
      </c>
      <c r="L41" s="127"/>
      <c r="M41" s="116"/>
      <c r="N41" s="116"/>
      <c r="O41" s="117"/>
      <c r="P41" s="118"/>
      <c r="Q41" s="119" t="s">
        <v>23</v>
      </c>
    </row>
    <row r="42" spans="2:17" ht="39" customHeight="1" x14ac:dyDescent="0.35">
      <c r="B42" s="74">
        <v>36</v>
      </c>
      <c r="C42" s="85" t="s">
        <v>67</v>
      </c>
      <c r="D42" s="76">
        <v>10</v>
      </c>
      <c r="E42" s="86" t="s">
        <v>9</v>
      </c>
      <c r="F42" s="85" t="s">
        <v>68</v>
      </c>
      <c r="G42" s="79">
        <f t="shared" si="5"/>
        <v>700</v>
      </c>
      <c r="H42" s="79">
        <v>70</v>
      </c>
      <c r="I42" s="136"/>
      <c r="J42" s="21">
        <f t="shared" si="3"/>
        <v>0</v>
      </c>
      <c r="K42" s="33" t="str">
        <f t="shared" si="4"/>
        <v xml:space="preserve"> </v>
      </c>
      <c r="L42" s="127"/>
      <c r="M42" s="116"/>
      <c r="N42" s="116"/>
      <c r="O42" s="117"/>
      <c r="P42" s="118"/>
      <c r="Q42" s="119" t="s">
        <v>12</v>
      </c>
    </row>
    <row r="43" spans="2:17" ht="24" customHeight="1" x14ac:dyDescent="0.35">
      <c r="B43" s="74">
        <v>37</v>
      </c>
      <c r="C43" s="85" t="s">
        <v>73</v>
      </c>
      <c r="D43" s="76">
        <v>20</v>
      </c>
      <c r="E43" s="86" t="s">
        <v>9</v>
      </c>
      <c r="F43" s="85" t="s">
        <v>78</v>
      </c>
      <c r="G43" s="79">
        <f t="shared" si="5"/>
        <v>400</v>
      </c>
      <c r="H43" s="79">
        <v>20</v>
      </c>
      <c r="I43" s="136"/>
      <c r="J43" s="21">
        <f t="shared" si="3"/>
        <v>0</v>
      </c>
      <c r="K43" s="33" t="str">
        <f t="shared" si="4"/>
        <v xml:space="preserve"> </v>
      </c>
      <c r="L43" s="127"/>
      <c r="M43" s="116"/>
      <c r="N43" s="116"/>
      <c r="O43" s="117"/>
      <c r="P43" s="118"/>
      <c r="Q43" s="119" t="s">
        <v>12</v>
      </c>
    </row>
    <row r="44" spans="2:17" ht="64.75" customHeight="1" x14ac:dyDescent="0.35">
      <c r="B44" s="74">
        <v>38</v>
      </c>
      <c r="C44" s="85" t="s">
        <v>25</v>
      </c>
      <c r="D44" s="76">
        <v>10</v>
      </c>
      <c r="E44" s="86" t="s">
        <v>9</v>
      </c>
      <c r="F44" s="85" t="s">
        <v>69</v>
      </c>
      <c r="G44" s="79">
        <f t="shared" si="5"/>
        <v>700</v>
      </c>
      <c r="H44" s="79">
        <v>70</v>
      </c>
      <c r="I44" s="136"/>
      <c r="J44" s="21">
        <f t="shared" si="3"/>
        <v>0</v>
      </c>
      <c r="K44" s="33" t="str">
        <f t="shared" si="4"/>
        <v xml:space="preserve"> </v>
      </c>
      <c r="L44" s="127"/>
      <c r="M44" s="116"/>
      <c r="N44" s="116"/>
      <c r="O44" s="117"/>
      <c r="P44" s="118"/>
      <c r="Q44" s="119" t="s">
        <v>12</v>
      </c>
    </row>
    <row r="45" spans="2:17" ht="34.75" customHeight="1" x14ac:dyDescent="0.35">
      <c r="B45" s="74">
        <v>39</v>
      </c>
      <c r="C45" s="85" t="s">
        <v>70</v>
      </c>
      <c r="D45" s="76">
        <v>10</v>
      </c>
      <c r="E45" s="86" t="s">
        <v>9</v>
      </c>
      <c r="F45" s="85" t="s">
        <v>114</v>
      </c>
      <c r="G45" s="79">
        <f t="shared" si="5"/>
        <v>750</v>
      </c>
      <c r="H45" s="79">
        <v>75</v>
      </c>
      <c r="I45" s="136"/>
      <c r="J45" s="21">
        <f t="shared" si="3"/>
        <v>0</v>
      </c>
      <c r="K45" s="33" t="str">
        <f t="shared" si="4"/>
        <v xml:space="preserve"> </v>
      </c>
      <c r="L45" s="127"/>
      <c r="M45" s="116"/>
      <c r="N45" s="116"/>
      <c r="O45" s="117"/>
      <c r="P45" s="118"/>
      <c r="Q45" s="119" t="s">
        <v>48</v>
      </c>
    </row>
    <row r="46" spans="2:17" ht="21.65" customHeight="1" x14ac:dyDescent="0.35">
      <c r="B46" s="74">
        <v>40</v>
      </c>
      <c r="C46" s="85" t="s">
        <v>26</v>
      </c>
      <c r="D46" s="76">
        <v>10</v>
      </c>
      <c r="E46" s="86" t="s">
        <v>9</v>
      </c>
      <c r="F46" s="85" t="s">
        <v>158</v>
      </c>
      <c r="G46" s="79">
        <f t="shared" si="5"/>
        <v>320</v>
      </c>
      <c r="H46" s="79">
        <v>32</v>
      </c>
      <c r="I46" s="136"/>
      <c r="J46" s="21">
        <f t="shared" si="3"/>
        <v>0</v>
      </c>
      <c r="K46" s="33" t="str">
        <f t="shared" si="4"/>
        <v xml:space="preserve"> </v>
      </c>
      <c r="L46" s="127"/>
      <c r="M46" s="116"/>
      <c r="N46" s="116"/>
      <c r="O46" s="117"/>
      <c r="P46" s="118"/>
      <c r="Q46" s="119" t="s">
        <v>12</v>
      </c>
    </row>
    <row r="47" spans="2:17" ht="21.65" customHeight="1" x14ac:dyDescent="0.35">
      <c r="B47" s="74">
        <v>41</v>
      </c>
      <c r="C47" s="85" t="s">
        <v>39</v>
      </c>
      <c r="D47" s="76">
        <v>30</v>
      </c>
      <c r="E47" s="86" t="s">
        <v>28</v>
      </c>
      <c r="F47" s="85" t="s">
        <v>40</v>
      </c>
      <c r="G47" s="79">
        <f t="shared" si="5"/>
        <v>900</v>
      </c>
      <c r="H47" s="79">
        <v>30</v>
      </c>
      <c r="I47" s="136"/>
      <c r="J47" s="21">
        <f t="shared" si="3"/>
        <v>0</v>
      </c>
      <c r="K47" s="33" t="str">
        <f t="shared" si="4"/>
        <v xml:space="preserve"> </v>
      </c>
      <c r="L47" s="127"/>
      <c r="M47" s="116"/>
      <c r="N47" s="116"/>
      <c r="O47" s="117"/>
      <c r="P47" s="118"/>
      <c r="Q47" s="119" t="s">
        <v>27</v>
      </c>
    </row>
    <row r="48" spans="2:17" ht="21.65" customHeight="1" x14ac:dyDescent="0.35">
      <c r="B48" s="74">
        <v>42</v>
      </c>
      <c r="C48" s="85" t="s">
        <v>115</v>
      </c>
      <c r="D48" s="76">
        <v>30</v>
      </c>
      <c r="E48" s="86" t="s">
        <v>28</v>
      </c>
      <c r="F48" s="85" t="s">
        <v>116</v>
      </c>
      <c r="G48" s="79">
        <f t="shared" si="5"/>
        <v>900</v>
      </c>
      <c r="H48" s="79">
        <v>30</v>
      </c>
      <c r="I48" s="136"/>
      <c r="J48" s="21">
        <f t="shared" si="3"/>
        <v>0</v>
      </c>
      <c r="K48" s="33" t="str">
        <f t="shared" si="4"/>
        <v xml:space="preserve"> </v>
      </c>
      <c r="L48" s="127"/>
      <c r="M48" s="116"/>
      <c r="N48" s="116"/>
      <c r="O48" s="117"/>
      <c r="P48" s="118"/>
      <c r="Q48" s="119" t="s">
        <v>27</v>
      </c>
    </row>
    <row r="49" spans="2:17" ht="21.65" customHeight="1" x14ac:dyDescent="0.35">
      <c r="B49" s="74">
        <v>43</v>
      </c>
      <c r="C49" s="85" t="s">
        <v>117</v>
      </c>
      <c r="D49" s="76">
        <v>100</v>
      </c>
      <c r="E49" s="86" t="s">
        <v>7</v>
      </c>
      <c r="F49" s="85" t="s">
        <v>118</v>
      </c>
      <c r="G49" s="79">
        <f t="shared" si="5"/>
        <v>1900</v>
      </c>
      <c r="H49" s="79">
        <v>19</v>
      </c>
      <c r="I49" s="136"/>
      <c r="J49" s="21">
        <f t="shared" si="3"/>
        <v>0</v>
      </c>
      <c r="K49" s="33" t="str">
        <f t="shared" si="4"/>
        <v xml:space="preserve"> </v>
      </c>
      <c r="L49" s="127"/>
      <c r="M49" s="116"/>
      <c r="N49" s="116"/>
      <c r="O49" s="117"/>
      <c r="P49" s="118"/>
      <c r="Q49" s="119" t="s">
        <v>30</v>
      </c>
    </row>
    <row r="50" spans="2:17" ht="21.65" customHeight="1" x14ac:dyDescent="0.35">
      <c r="B50" s="74">
        <v>44</v>
      </c>
      <c r="C50" s="85" t="s">
        <v>29</v>
      </c>
      <c r="D50" s="76">
        <v>100</v>
      </c>
      <c r="E50" s="83" t="s">
        <v>10</v>
      </c>
      <c r="F50" s="85" t="s">
        <v>119</v>
      </c>
      <c r="G50" s="79">
        <f t="shared" si="5"/>
        <v>2000</v>
      </c>
      <c r="H50" s="79">
        <v>20</v>
      </c>
      <c r="I50" s="136"/>
      <c r="J50" s="21">
        <f t="shared" si="3"/>
        <v>0</v>
      </c>
      <c r="K50" s="33" t="str">
        <f t="shared" si="4"/>
        <v xml:space="preserve"> </v>
      </c>
      <c r="L50" s="127"/>
      <c r="M50" s="116"/>
      <c r="N50" s="116"/>
      <c r="O50" s="117"/>
      <c r="P50" s="118"/>
      <c r="Q50" s="119" t="s">
        <v>30</v>
      </c>
    </row>
    <row r="51" spans="2:17" ht="36" customHeight="1" x14ac:dyDescent="0.35">
      <c r="B51" s="74">
        <v>45</v>
      </c>
      <c r="C51" s="85" t="s">
        <v>120</v>
      </c>
      <c r="D51" s="76">
        <v>100</v>
      </c>
      <c r="E51" s="83" t="s">
        <v>10</v>
      </c>
      <c r="F51" s="85" t="s">
        <v>121</v>
      </c>
      <c r="G51" s="79">
        <f t="shared" si="5"/>
        <v>1850</v>
      </c>
      <c r="H51" s="79">
        <v>18.5</v>
      </c>
      <c r="I51" s="136"/>
      <c r="J51" s="21">
        <f t="shared" si="3"/>
        <v>0</v>
      </c>
      <c r="K51" s="33" t="str">
        <f t="shared" si="4"/>
        <v xml:space="preserve"> </v>
      </c>
      <c r="L51" s="127"/>
      <c r="M51" s="116"/>
      <c r="N51" s="116"/>
      <c r="O51" s="117"/>
      <c r="P51" s="118"/>
      <c r="Q51" s="119" t="s">
        <v>30</v>
      </c>
    </row>
    <row r="52" spans="2:17" ht="21.65" customHeight="1" x14ac:dyDescent="0.35">
      <c r="B52" s="74">
        <v>46</v>
      </c>
      <c r="C52" s="85" t="s">
        <v>122</v>
      </c>
      <c r="D52" s="76">
        <v>3</v>
      </c>
      <c r="E52" s="83" t="s">
        <v>9</v>
      </c>
      <c r="F52" s="85" t="s">
        <v>99</v>
      </c>
      <c r="G52" s="79">
        <f t="shared" si="5"/>
        <v>108</v>
      </c>
      <c r="H52" s="79">
        <v>36</v>
      </c>
      <c r="I52" s="136"/>
      <c r="J52" s="21">
        <f t="shared" si="3"/>
        <v>0</v>
      </c>
      <c r="K52" s="33" t="str">
        <f t="shared" si="4"/>
        <v xml:space="preserve"> </v>
      </c>
      <c r="L52" s="127"/>
      <c r="M52" s="116"/>
      <c r="N52" s="116"/>
      <c r="O52" s="117"/>
      <c r="P52" s="118"/>
      <c r="Q52" s="119" t="s">
        <v>41</v>
      </c>
    </row>
    <row r="53" spans="2:17" ht="21.65" customHeight="1" x14ac:dyDescent="0.35">
      <c r="B53" s="74">
        <v>47</v>
      </c>
      <c r="C53" s="85" t="s">
        <v>32</v>
      </c>
      <c r="D53" s="76">
        <v>50</v>
      </c>
      <c r="E53" s="86" t="s">
        <v>9</v>
      </c>
      <c r="F53" s="85" t="s">
        <v>96</v>
      </c>
      <c r="G53" s="79">
        <f t="shared" si="5"/>
        <v>750</v>
      </c>
      <c r="H53" s="79">
        <v>15</v>
      </c>
      <c r="I53" s="136"/>
      <c r="J53" s="21">
        <f t="shared" si="3"/>
        <v>0</v>
      </c>
      <c r="K53" s="33" t="str">
        <f t="shared" si="4"/>
        <v xml:space="preserve"> </v>
      </c>
      <c r="L53" s="127"/>
      <c r="M53" s="116"/>
      <c r="N53" s="116"/>
      <c r="O53" s="117"/>
      <c r="P53" s="118"/>
      <c r="Q53" s="119" t="s">
        <v>33</v>
      </c>
    </row>
    <row r="54" spans="2:17" ht="21.65" customHeight="1" x14ac:dyDescent="0.35">
      <c r="B54" s="74">
        <v>48</v>
      </c>
      <c r="C54" s="85" t="s">
        <v>32</v>
      </c>
      <c r="D54" s="76">
        <v>50</v>
      </c>
      <c r="E54" s="86" t="s">
        <v>9</v>
      </c>
      <c r="F54" s="85" t="s">
        <v>123</v>
      </c>
      <c r="G54" s="79">
        <f t="shared" si="5"/>
        <v>600</v>
      </c>
      <c r="H54" s="79">
        <v>12</v>
      </c>
      <c r="I54" s="136"/>
      <c r="J54" s="21">
        <f t="shared" si="3"/>
        <v>0</v>
      </c>
      <c r="K54" s="33" t="str">
        <f t="shared" si="4"/>
        <v xml:space="preserve"> </v>
      </c>
      <c r="L54" s="127"/>
      <c r="M54" s="116"/>
      <c r="N54" s="116"/>
      <c r="O54" s="117"/>
      <c r="P54" s="118"/>
      <c r="Q54" s="119" t="s">
        <v>33</v>
      </c>
    </row>
    <row r="55" spans="2:17" ht="21.65" customHeight="1" x14ac:dyDescent="0.35">
      <c r="B55" s="74">
        <v>49</v>
      </c>
      <c r="C55" s="85" t="s">
        <v>34</v>
      </c>
      <c r="D55" s="76">
        <v>50</v>
      </c>
      <c r="E55" s="86" t="s">
        <v>9</v>
      </c>
      <c r="F55" s="85" t="s">
        <v>124</v>
      </c>
      <c r="G55" s="79">
        <f t="shared" si="5"/>
        <v>550</v>
      </c>
      <c r="H55" s="79">
        <v>11</v>
      </c>
      <c r="I55" s="136"/>
      <c r="J55" s="21">
        <f t="shared" si="3"/>
        <v>0</v>
      </c>
      <c r="K55" s="33" t="str">
        <f t="shared" si="4"/>
        <v xml:space="preserve"> </v>
      </c>
      <c r="L55" s="127"/>
      <c r="M55" s="116"/>
      <c r="N55" s="116"/>
      <c r="O55" s="117"/>
      <c r="P55" s="118"/>
      <c r="Q55" s="119" t="s">
        <v>35</v>
      </c>
    </row>
    <row r="56" spans="2:17" ht="21.65" customHeight="1" x14ac:dyDescent="0.35">
      <c r="B56" s="74">
        <v>50</v>
      </c>
      <c r="C56" s="85" t="s">
        <v>34</v>
      </c>
      <c r="D56" s="76">
        <v>200</v>
      </c>
      <c r="E56" s="86" t="s">
        <v>9</v>
      </c>
      <c r="F56" s="85" t="s">
        <v>125</v>
      </c>
      <c r="G56" s="79">
        <f t="shared" si="5"/>
        <v>800</v>
      </c>
      <c r="H56" s="79">
        <v>4</v>
      </c>
      <c r="I56" s="136"/>
      <c r="J56" s="21">
        <f t="shared" si="3"/>
        <v>0</v>
      </c>
      <c r="K56" s="33" t="str">
        <f t="shared" si="4"/>
        <v xml:space="preserve"> </v>
      </c>
      <c r="L56" s="127"/>
      <c r="M56" s="116"/>
      <c r="N56" s="116"/>
      <c r="O56" s="117"/>
      <c r="P56" s="118"/>
      <c r="Q56" s="119" t="s">
        <v>35</v>
      </c>
    </row>
    <row r="57" spans="2:17" ht="21.65" customHeight="1" x14ac:dyDescent="0.35">
      <c r="B57" s="74">
        <v>51</v>
      </c>
      <c r="C57" s="85" t="s">
        <v>34</v>
      </c>
      <c r="D57" s="76">
        <v>10</v>
      </c>
      <c r="E57" s="86" t="s">
        <v>9</v>
      </c>
      <c r="F57" s="85" t="s">
        <v>36</v>
      </c>
      <c r="G57" s="79">
        <f t="shared" si="5"/>
        <v>140</v>
      </c>
      <c r="H57" s="79">
        <v>14</v>
      </c>
      <c r="I57" s="136"/>
      <c r="J57" s="21">
        <f t="shared" si="3"/>
        <v>0</v>
      </c>
      <c r="K57" s="33" t="str">
        <f t="shared" si="4"/>
        <v xml:space="preserve"> </v>
      </c>
      <c r="L57" s="127"/>
      <c r="M57" s="116"/>
      <c r="N57" s="116"/>
      <c r="O57" s="117"/>
      <c r="P57" s="118"/>
      <c r="Q57" s="119" t="s">
        <v>35</v>
      </c>
    </row>
    <row r="58" spans="2:17" ht="49.75" customHeight="1" x14ac:dyDescent="0.35">
      <c r="B58" s="74">
        <v>52</v>
      </c>
      <c r="C58" s="85" t="s">
        <v>126</v>
      </c>
      <c r="D58" s="76">
        <v>3</v>
      </c>
      <c r="E58" s="86" t="s">
        <v>9</v>
      </c>
      <c r="F58" s="85" t="s">
        <v>159</v>
      </c>
      <c r="G58" s="79">
        <f t="shared" si="5"/>
        <v>195</v>
      </c>
      <c r="H58" s="79">
        <v>65</v>
      </c>
      <c r="I58" s="136"/>
      <c r="J58" s="21">
        <f t="shared" si="3"/>
        <v>0</v>
      </c>
      <c r="K58" s="33" t="str">
        <f t="shared" si="4"/>
        <v xml:space="preserve"> </v>
      </c>
      <c r="L58" s="127"/>
      <c r="M58" s="116"/>
      <c r="N58" s="116"/>
      <c r="O58" s="117"/>
      <c r="P58" s="118"/>
      <c r="Q58" s="119" t="s">
        <v>17</v>
      </c>
    </row>
    <row r="59" spans="2:17" ht="70.75" customHeight="1" x14ac:dyDescent="0.35">
      <c r="B59" s="74">
        <v>53</v>
      </c>
      <c r="C59" s="85" t="s">
        <v>127</v>
      </c>
      <c r="D59" s="76">
        <v>1</v>
      </c>
      <c r="E59" s="86" t="s">
        <v>9</v>
      </c>
      <c r="F59" s="85" t="s">
        <v>160</v>
      </c>
      <c r="G59" s="79">
        <f t="shared" si="5"/>
        <v>215</v>
      </c>
      <c r="H59" s="79">
        <v>215</v>
      </c>
      <c r="I59" s="136"/>
      <c r="J59" s="21">
        <f t="shared" ref="J59:J71" si="6">D59*I59</f>
        <v>0</v>
      </c>
      <c r="K59" s="33" t="str">
        <f t="shared" ref="K59:K71" si="7">IF(ISNUMBER(I59), IF(I59&gt;H59,"NEVYHOVUJE","VYHOVUJE")," ")</f>
        <v xml:space="preserve"> </v>
      </c>
      <c r="L59" s="127"/>
      <c r="M59" s="116"/>
      <c r="N59" s="116"/>
      <c r="O59" s="117"/>
      <c r="P59" s="118"/>
      <c r="Q59" s="119" t="s">
        <v>17</v>
      </c>
    </row>
    <row r="60" spans="2:17" ht="55.75" customHeight="1" thickBot="1" x14ac:dyDescent="0.4">
      <c r="B60" s="88">
        <v>54</v>
      </c>
      <c r="C60" s="92" t="s">
        <v>128</v>
      </c>
      <c r="D60" s="90">
        <v>3</v>
      </c>
      <c r="E60" s="91" t="s">
        <v>9</v>
      </c>
      <c r="F60" s="92" t="s">
        <v>161</v>
      </c>
      <c r="G60" s="93">
        <f t="shared" si="5"/>
        <v>105</v>
      </c>
      <c r="H60" s="93">
        <v>35</v>
      </c>
      <c r="I60" s="137"/>
      <c r="J60" s="41">
        <f t="shared" si="6"/>
        <v>0</v>
      </c>
      <c r="K60" s="42" t="str">
        <f t="shared" si="7"/>
        <v xml:space="preserve"> </v>
      </c>
      <c r="L60" s="128"/>
      <c r="M60" s="121"/>
      <c r="N60" s="121"/>
      <c r="O60" s="122"/>
      <c r="P60" s="123"/>
      <c r="Q60" s="124" t="s">
        <v>21</v>
      </c>
    </row>
    <row r="61" spans="2:17" ht="43.25" customHeight="1" x14ac:dyDescent="0.35">
      <c r="B61" s="94">
        <v>55</v>
      </c>
      <c r="C61" s="98" t="s">
        <v>13</v>
      </c>
      <c r="D61" s="96">
        <v>5</v>
      </c>
      <c r="E61" s="97" t="s">
        <v>14</v>
      </c>
      <c r="F61" s="98" t="s">
        <v>162</v>
      </c>
      <c r="G61" s="99">
        <f t="shared" si="5"/>
        <v>80</v>
      </c>
      <c r="H61" s="99">
        <v>16</v>
      </c>
      <c r="I61" s="138"/>
      <c r="J61" s="32">
        <f t="shared" si="6"/>
        <v>0</v>
      </c>
      <c r="K61" s="35" t="str">
        <f t="shared" si="7"/>
        <v xml:space="preserve"> </v>
      </c>
      <c r="L61" s="111" t="s">
        <v>60</v>
      </c>
      <c r="M61" s="111" t="s">
        <v>139</v>
      </c>
      <c r="N61" s="111" t="s">
        <v>140</v>
      </c>
      <c r="O61" s="112">
        <v>14</v>
      </c>
      <c r="P61" s="113"/>
      <c r="Q61" s="125" t="s">
        <v>15</v>
      </c>
    </row>
    <row r="62" spans="2:17" ht="35.4" customHeight="1" x14ac:dyDescent="0.35">
      <c r="B62" s="74">
        <v>56</v>
      </c>
      <c r="C62" s="85" t="s">
        <v>129</v>
      </c>
      <c r="D62" s="76">
        <v>5</v>
      </c>
      <c r="E62" s="86" t="s">
        <v>9</v>
      </c>
      <c r="F62" s="87" t="s">
        <v>130</v>
      </c>
      <c r="G62" s="79">
        <f t="shared" si="5"/>
        <v>1000</v>
      </c>
      <c r="H62" s="79">
        <v>200</v>
      </c>
      <c r="I62" s="136"/>
      <c r="J62" s="21">
        <f t="shared" si="6"/>
        <v>0</v>
      </c>
      <c r="K62" s="33" t="str">
        <f t="shared" si="7"/>
        <v xml:space="preserve"> </v>
      </c>
      <c r="L62" s="115"/>
      <c r="M62" s="118"/>
      <c r="N62" s="116"/>
      <c r="O62" s="117"/>
      <c r="P62" s="118"/>
      <c r="Q62" s="119" t="s">
        <v>12</v>
      </c>
    </row>
    <row r="63" spans="2:17" ht="25.25" customHeight="1" x14ac:dyDescent="0.35">
      <c r="B63" s="74">
        <v>57</v>
      </c>
      <c r="C63" s="85" t="s">
        <v>19</v>
      </c>
      <c r="D63" s="76">
        <v>2</v>
      </c>
      <c r="E63" s="86" t="s">
        <v>9</v>
      </c>
      <c r="F63" s="85" t="s">
        <v>163</v>
      </c>
      <c r="G63" s="79">
        <f t="shared" si="5"/>
        <v>50</v>
      </c>
      <c r="H63" s="79">
        <v>25</v>
      </c>
      <c r="I63" s="136"/>
      <c r="J63" s="21">
        <f t="shared" si="6"/>
        <v>0</v>
      </c>
      <c r="K63" s="33" t="str">
        <f t="shared" si="7"/>
        <v xml:space="preserve"> </v>
      </c>
      <c r="L63" s="115"/>
      <c r="M63" s="118"/>
      <c r="N63" s="116"/>
      <c r="O63" s="117"/>
      <c r="P63" s="118"/>
      <c r="Q63" s="119" t="s">
        <v>20</v>
      </c>
    </row>
    <row r="64" spans="2:17" ht="25.25" customHeight="1" x14ac:dyDescent="0.35">
      <c r="B64" s="74">
        <v>58</v>
      </c>
      <c r="C64" s="85" t="s">
        <v>90</v>
      </c>
      <c r="D64" s="76">
        <v>2</v>
      </c>
      <c r="E64" s="86" t="s">
        <v>9</v>
      </c>
      <c r="F64" s="85" t="s">
        <v>145</v>
      </c>
      <c r="G64" s="79">
        <f t="shared" si="5"/>
        <v>44</v>
      </c>
      <c r="H64" s="79">
        <v>22</v>
      </c>
      <c r="I64" s="136"/>
      <c r="J64" s="21">
        <f t="shared" si="6"/>
        <v>0</v>
      </c>
      <c r="K64" s="33" t="str">
        <f t="shared" si="7"/>
        <v xml:space="preserve"> </v>
      </c>
      <c r="L64" s="115"/>
      <c r="M64" s="118"/>
      <c r="N64" s="116"/>
      <c r="O64" s="117"/>
      <c r="P64" s="118"/>
      <c r="Q64" s="119" t="s">
        <v>12</v>
      </c>
    </row>
    <row r="65" spans="2:17" ht="25.25" customHeight="1" x14ac:dyDescent="0.35">
      <c r="B65" s="74">
        <v>59</v>
      </c>
      <c r="C65" s="85" t="s">
        <v>29</v>
      </c>
      <c r="D65" s="76">
        <v>1</v>
      </c>
      <c r="E65" s="86" t="s">
        <v>10</v>
      </c>
      <c r="F65" s="87" t="s">
        <v>119</v>
      </c>
      <c r="G65" s="79">
        <f t="shared" si="5"/>
        <v>20</v>
      </c>
      <c r="H65" s="79">
        <v>20</v>
      </c>
      <c r="I65" s="136"/>
      <c r="J65" s="21">
        <f t="shared" si="6"/>
        <v>0</v>
      </c>
      <c r="K65" s="33" t="str">
        <f t="shared" si="7"/>
        <v xml:space="preserve"> </v>
      </c>
      <c r="L65" s="115"/>
      <c r="M65" s="118"/>
      <c r="N65" s="116"/>
      <c r="O65" s="117"/>
      <c r="P65" s="118"/>
      <c r="Q65" s="119" t="s">
        <v>30</v>
      </c>
    </row>
    <row r="66" spans="2:17" ht="25.25" customHeight="1" x14ac:dyDescent="0.35">
      <c r="B66" s="74">
        <v>60</v>
      </c>
      <c r="C66" s="85" t="s">
        <v>79</v>
      </c>
      <c r="D66" s="76">
        <v>1</v>
      </c>
      <c r="E66" s="86" t="s">
        <v>7</v>
      </c>
      <c r="F66" s="87" t="s">
        <v>80</v>
      </c>
      <c r="G66" s="79">
        <f t="shared" si="5"/>
        <v>52</v>
      </c>
      <c r="H66" s="79">
        <v>52</v>
      </c>
      <c r="I66" s="136"/>
      <c r="J66" s="21">
        <f t="shared" si="6"/>
        <v>0</v>
      </c>
      <c r="K66" s="33" t="str">
        <f t="shared" si="7"/>
        <v xml:space="preserve"> </v>
      </c>
      <c r="L66" s="115"/>
      <c r="M66" s="118"/>
      <c r="N66" s="116"/>
      <c r="O66" s="117"/>
      <c r="P66" s="118"/>
      <c r="Q66" s="119" t="s">
        <v>45</v>
      </c>
    </row>
    <row r="67" spans="2:17" ht="25.25" customHeight="1" x14ac:dyDescent="0.35">
      <c r="B67" s="74">
        <v>61</v>
      </c>
      <c r="C67" s="85" t="s">
        <v>81</v>
      </c>
      <c r="D67" s="76">
        <v>3</v>
      </c>
      <c r="E67" s="86" t="s">
        <v>7</v>
      </c>
      <c r="F67" s="85" t="s">
        <v>164</v>
      </c>
      <c r="G67" s="79">
        <f t="shared" si="5"/>
        <v>33</v>
      </c>
      <c r="H67" s="79">
        <v>11</v>
      </c>
      <c r="I67" s="136"/>
      <c r="J67" s="21">
        <f t="shared" si="6"/>
        <v>0</v>
      </c>
      <c r="K67" s="33" t="str">
        <f t="shared" si="7"/>
        <v xml:space="preserve"> </v>
      </c>
      <c r="L67" s="115"/>
      <c r="M67" s="118"/>
      <c r="N67" s="116"/>
      <c r="O67" s="117"/>
      <c r="P67" s="118"/>
      <c r="Q67" s="119" t="s">
        <v>45</v>
      </c>
    </row>
    <row r="68" spans="2:17" ht="36" customHeight="1" x14ac:dyDescent="0.35">
      <c r="B68" s="74">
        <v>62</v>
      </c>
      <c r="C68" s="85" t="s">
        <v>74</v>
      </c>
      <c r="D68" s="76">
        <v>2</v>
      </c>
      <c r="E68" s="86" t="s">
        <v>75</v>
      </c>
      <c r="F68" s="85" t="s">
        <v>151</v>
      </c>
      <c r="G68" s="79">
        <f t="shared" si="5"/>
        <v>40</v>
      </c>
      <c r="H68" s="79">
        <v>20</v>
      </c>
      <c r="I68" s="136"/>
      <c r="J68" s="21">
        <f t="shared" si="6"/>
        <v>0</v>
      </c>
      <c r="K68" s="33" t="str">
        <f t="shared" si="7"/>
        <v xml:space="preserve"> </v>
      </c>
      <c r="L68" s="115"/>
      <c r="M68" s="118"/>
      <c r="N68" s="116"/>
      <c r="O68" s="117"/>
      <c r="P68" s="118"/>
      <c r="Q68" s="119" t="s">
        <v>31</v>
      </c>
    </row>
    <row r="69" spans="2:17" ht="25.25" customHeight="1" x14ac:dyDescent="0.35">
      <c r="B69" s="74">
        <v>63</v>
      </c>
      <c r="C69" s="85" t="s">
        <v>82</v>
      </c>
      <c r="D69" s="76">
        <v>4</v>
      </c>
      <c r="E69" s="86" t="s">
        <v>7</v>
      </c>
      <c r="F69" s="87" t="s">
        <v>83</v>
      </c>
      <c r="G69" s="79">
        <f t="shared" si="5"/>
        <v>60</v>
      </c>
      <c r="H69" s="79">
        <v>15</v>
      </c>
      <c r="I69" s="136"/>
      <c r="J69" s="21">
        <f t="shared" si="6"/>
        <v>0</v>
      </c>
      <c r="K69" s="33" t="str">
        <f t="shared" si="7"/>
        <v xml:space="preserve"> </v>
      </c>
      <c r="L69" s="115"/>
      <c r="M69" s="118"/>
      <c r="N69" s="116"/>
      <c r="O69" s="117"/>
      <c r="P69" s="118"/>
      <c r="Q69" s="119" t="s">
        <v>8</v>
      </c>
    </row>
    <row r="70" spans="2:17" ht="25.25" customHeight="1" x14ac:dyDescent="0.35">
      <c r="B70" s="74">
        <v>64</v>
      </c>
      <c r="C70" s="85" t="s">
        <v>76</v>
      </c>
      <c r="D70" s="76">
        <v>5</v>
      </c>
      <c r="E70" s="86" t="s">
        <v>9</v>
      </c>
      <c r="F70" s="85" t="s">
        <v>77</v>
      </c>
      <c r="G70" s="79">
        <f t="shared" si="5"/>
        <v>35</v>
      </c>
      <c r="H70" s="79">
        <v>7</v>
      </c>
      <c r="I70" s="136"/>
      <c r="J70" s="21">
        <f t="shared" si="6"/>
        <v>0</v>
      </c>
      <c r="K70" s="33" t="str">
        <f t="shared" si="7"/>
        <v xml:space="preserve"> </v>
      </c>
      <c r="L70" s="115"/>
      <c r="M70" s="118"/>
      <c r="N70" s="116"/>
      <c r="O70" s="117"/>
      <c r="P70" s="118"/>
      <c r="Q70" s="119" t="s">
        <v>33</v>
      </c>
    </row>
    <row r="71" spans="2:17" ht="25.25" customHeight="1" thickBot="1" x14ac:dyDescent="0.4">
      <c r="B71" s="101">
        <v>65</v>
      </c>
      <c r="C71" s="102" t="s">
        <v>37</v>
      </c>
      <c r="D71" s="103">
        <v>1</v>
      </c>
      <c r="E71" s="104" t="s">
        <v>7</v>
      </c>
      <c r="F71" s="102" t="s">
        <v>165</v>
      </c>
      <c r="G71" s="105">
        <f t="shared" si="5"/>
        <v>10</v>
      </c>
      <c r="H71" s="105">
        <v>10</v>
      </c>
      <c r="I71" s="139"/>
      <c r="J71" s="22">
        <f t="shared" si="6"/>
        <v>0</v>
      </c>
      <c r="K71" s="34" t="str">
        <f t="shared" si="7"/>
        <v xml:space="preserve"> </v>
      </c>
      <c r="L71" s="129"/>
      <c r="M71" s="130"/>
      <c r="N71" s="131"/>
      <c r="O71" s="132"/>
      <c r="P71" s="130"/>
      <c r="Q71" s="133" t="s">
        <v>12</v>
      </c>
    </row>
    <row r="72" spans="2:17" ht="13.5" customHeight="1" thickTop="1" thickBot="1" x14ac:dyDescent="0.4">
      <c r="C72" s="4"/>
      <c r="D72" s="4"/>
      <c r="E72" s="4"/>
      <c r="F72" s="4"/>
      <c r="G72" s="4"/>
      <c r="J72" s="31"/>
    </row>
    <row r="73" spans="2:17" ht="60.75" customHeight="1" thickTop="1" thickBot="1" x14ac:dyDescent="0.4">
      <c r="B73" s="43" t="s">
        <v>42</v>
      </c>
      <c r="C73" s="44"/>
      <c r="D73" s="44"/>
      <c r="E73" s="44"/>
      <c r="F73" s="44"/>
      <c r="G73" s="23"/>
      <c r="H73" s="24" t="s">
        <v>43</v>
      </c>
      <c r="I73" s="45" t="s">
        <v>44</v>
      </c>
      <c r="J73" s="46"/>
      <c r="K73" s="47"/>
      <c r="L73" s="16"/>
      <c r="M73" s="16"/>
      <c r="N73" s="16"/>
      <c r="O73" s="16"/>
      <c r="P73" s="16"/>
      <c r="Q73" s="25"/>
    </row>
    <row r="74" spans="2:17" ht="33" customHeight="1" thickTop="1" thickBot="1" x14ac:dyDescent="0.4">
      <c r="B74" s="48" t="s">
        <v>49</v>
      </c>
      <c r="C74" s="48"/>
      <c r="D74" s="48"/>
      <c r="E74" s="48"/>
      <c r="F74" s="48"/>
      <c r="G74" s="26"/>
      <c r="H74" s="27">
        <f>SUM(G7:G71)</f>
        <v>54970</v>
      </c>
      <c r="I74" s="49">
        <f>SUM(J7:J71)</f>
        <v>0</v>
      </c>
      <c r="J74" s="50"/>
      <c r="K74" s="51"/>
    </row>
    <row r="75" spans="2:17" ht="14.25" customHeight="1" thickTop="1" x14ac:dyDescent="0.35"/>
    <row r="76" spans="2:17" ht="14.25" customHeight="1" x14ac:dyDescent="0.35"/>
    <row r="77" spans="2:17" ht="14.25" customHeight="1" x14ac:dyDescent="0.35"/>
    <row r="78" spans="2:17" ht="14.25" customHeight="1" x14ac:dyDescent="0.35"/>
    <row r="79" spans="2:17" ht="14.25" customHeight="1" x14ac:dyDescent="0.35"/>
    <row r="80" spans="2:17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</sheetData>
  <sheetProtection algorithmName="SHA-512" hashValue="HMsDQWSlsyxZQ9P/8faE88Ym26rUQLtYquWKmbuaH/h5EhvT3a7Rjxz7uLWNEFPwlL/yejci0KGwwubgCvDyXw==" saltValue="C+aXI22jj37RvSHK7tKbFA==" spinCount="100000" sheet="1" objects="1" scenarios="1" selectLockedCells="1"/>
  <mergeCells count="28">
    <mergeCell ref="L8:L19"/>
    <mergeCell ref="P8:P19"/>
    <mergeCell ref="L29:L60"/>
    <mergeCell ref="B1:D1"/>
    <mergeCell ref="B73:F73"/>
    <mergeCell ref="I73:K73"/>
    <mergeCell ref="B74:F74"/>
    <mergeCell ref="I74:K74"/>
    <mergeCell ref="B3:C4"/>
    <mergeCell ref="D3:E4"/>
    <mergeCell ref="F3:H4"/>
    <mergeCell ref="L20:L28"/>
    <mergeCell ref="M20:M28"/>
    <mergeCell ref="N20:N28"/>
    <mergeCell ref="O20:O28"/>
    <mergeCell ref="P20:P28"/>
    <mergeCell ref="M8:M19"/>
    <mergeCell ref="N8:N19"/>
    <mergeCell ref="O8:O19"/>
    <mergeCell ref="P29:P60"/>
    <mergeCell ref="M61:M71"/>
    <mergeCell ref="N61:N71"/>
    <mergeCell ref="O61:O71"/>
    <mergeCell ref="P61:P71"/>
    <mergeCell ref="M29:M60"/>
    <mergeCell ref="N29:N60"/>
    <mergeCell ref="L61:L71"/>
    <mergeCell ref="O29:O60"/>
  </mergeCells>
  <conditionalFormatting sqref="B7:B71">
    <cfRule type="containsBlanks" dxfId="20" priority="133">
      <formula>LEN(TRIM(B7))=0</formula>
    </cfRule>
  </conditionalFormatting>
  <conditionalFormatting sqref="B7:B71">
    <cfRule type="cellIs" dxfId="19" priority="128" operator="greaterThanOrEqual">
      <formula>1</formula>
    </cfRule>
  </conditionalFormatting>
  <conditionalFormatting sqref="K8:K10 K12:K71">
    <cfRule type="cellIs" dxfId="18" priority="125" operator="equal">
      <formula>"VYHOVUJE"</formula>
    </cfRule>
  </conditionalFormatting>
  <conditionalFormatting sqref="K8:K10 K12:K71">
    <cfRule type="cellIs" dxfId="17" priority="124" operator="equal">
      <formula>"NEVYHOVUJE"</formula>
    </cfRule>
  </conditionalFormatting>
  <conditionalFormatting sqref="I8:I10 I12:I71">
    <cfRule type="containsBlanks" dxfId="16" priority="92">
      <formula>LEN(TRIM(I8))=0</formula>
    </cfRule>
  </conditionalFormatting>
  <conditionalFormatting sqref="I8:I10 I12:I71">
    <cfRule type="notContainsBlanks" dxfId="15" priority="91">
      <formula>LEN(TRIM(I8))&gt;0</formula>
    </cfRule>
  </conditionalFormatting>
  <conditionalFormatting sqref="I8:I10 I12:I71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71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71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count="1">
    <dataValidation type="list" showInputMessage="1" showErrorMessage="1" sqref="E8:E11" xr:uid="{00730071-0091-4CB0-881D-00780001004A}">
      <formula1>"ks,balení,sada,litr,kg,pár,role,karton,"</formula1>
    </dataValidation>
  </dataValidations>
  <pageMargins left="0.11811023622047245" right="0" top="0.19685039370078741" bottom="7.874015748031496E-2" header="7.874015748031496E-2" footer="0.11811023622047245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#REF!</xm:f>
          </x14:formula1>
          <xm:sqref>Q8:Q10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Q7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Q11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Q12:Q71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2021-05-24T06:30:51Z</cp:lastPrinted>
  <dcterms:created xsi:type="dcterms:W3CDTF">2014-03-05T12:43:32Z</dcterms:created>
  <dcterms:modified xsi:type="dcterms:W3CDTF">2021-05-24T09:00:19Z</dcterms:modified>
</cp:coreProperties>
</file>